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lyukvyu\Desktop\Прайс№7\HSW\NE\"/>
    </mc:Choice>
  </mc:AlternateContent>
  <bookViews>
    <workbookView xWindow="480" yWindow="675" windowWidth="15195" windowHeight="8055" tabRatio="947"/>
  </bookViews>
  <sheets>
    <sheet name="Полный поартикульный" sheetId="19" r:id="rId1"/>
    <sheet name="Парковочные зоны" sheetId="15" r:id="rId2"/>
    <sheet name=" HSW трек и комплектующие" sheetId="1" r:id="rId3"/>
    <sheet name="HSW-G с верхним щёточным уплот." sheetId="2" r:id="rId4"/>
    <sheet name="Аксессуары HSW-G" sheetId="4" r:id="rId5"/>
    <sheet name="HSW-MR и аксессуары" sheetId="16" r:id="rId6"/>
    <sheet name="HSW-GP" sheetId="5" r:id="rId7"/>
    <sheet name="FSW-G с верхним щёточным уплот." sheetId="6" r:id="rId8"/>
    <sheet name="FSW-C, C plus с верх. щёт. упл." sheetId="7" r:id="rId9"/>
    <sheet name="Аксессуары FSW-G, FSW-C, C plus" sheetId="9" r:id="rId10"/>
    <sheet name="HSW-R и аксессуары" sheetId="10" r:id="rId11"/>
    <sheet name="Аксессуары HSW-FSW" sheetId="17" r:id="rId12"/>
    <sheet name="Руководство по расчёту HSW" sheetId="22" r:id="rId13"/>
    <sheet name="Общая информация" sheetId="14" r:id="rId14"/>
  </sheets>
  <externalReferences>
    <externalReference r:id="rId15"/>
    <externalReference r:id="rId16"/>
    <externalReference r:id="rId17"/>
  </externalReferences>
  <definedNames>
    <definedName name="___mds_first_cell___" localSheetId="0">[1]DIVISION!#REF!</definedName>
    <definedName name="___mds_first_cell___" localSheetId="12">[1]DIVISION!#REF!</definedName>
    <definedName name="___mds_first_cell___">[1]DIVISION!#REF!</definedName>
    <definedName name="___mds_view_data___" localSheetId="0">[1]DIVISION!#REF!</definedName>
    <definedName name="___mds_view_data___" localSheetId="12">[1]DIVISION!#REF!</definedName>
    <definedName name="___mds_view_data___">[1]DIVISION!#REF!</definedName>
    <definedName name="_xlnm._FilterDatabase" localSheetId="2" hidden="1">' HSW трек и комплектующие'!$A$3:$G$138</definedName>
    <definedName name="_xlnm._FilterDatabase" localSheetId="8" hidden="1">'FSW-C, C plus с верх. щёт. упл.'!$A$3:$G$106</definedName>
    <definedName name="_xlnm._FilterDatabase" localSheetId="7" hidden="1">'FSW-G с верхним щёточным уплот.'!$A$3:$G$84</definedName>
    <definedName name="_xlnm._FilterDatabase" localSheetId="3" hidden="1">'HSW-G с верхним щёточным уплот.'!$D$3:$G$209</definedName>
    <definedName name="_xlnm._FilterDatabase" localSheetId="6" hidden="1">'HSW-GP'!$C$3:$G$133</definedName>
    <definedName name="_xlnm._FilterDatabase" localSheetId="5" hidden="1">'HSW-MR и аксессуары'!$A$3:$H$3</definedName>
    <definedName name="_xlnm._FilterDatabase" localSheetId="10" hidden="1">'HSW-R и аксессуары'!$C$3:$G$172</definedName>
    <definedName name="_xlnm._FilterDatabase" localSheetId="9" hidden="1">'Аксессуары FSW-G, FSW-C, C plus'!$C$3:$G$56</definedName>
    <definedName name="_xlnm._FilterDatabase" localSheetId="11" hidden="1">'Аксессуары HSW-FSW'!$A$3:$G$94</definedName>
    <definedName name="_xlnm._FilterDatabase" localSheetId="4" hidden="1">'Аксессуары HSW-G'!$D$3:$G$61</definedName>
    <definedName name="_xlnm._FilterDatabase" localSheetId="1" hidden="1">'Парковочные зоны'!$A$3:$G$64</definedName>
    <definedName name="_xlnm._FilterDatabase" localSheetId="0" hidden="1">'Полный поартикульный'!$A$2:$E$364</definedName>
    <definedName name="COMP_99">[2]Gesellschaftsbezeichnung!$B$4:$E$55</definedName>
    <definedName name="EuroIcoRate" localSheetId="0">#REF!</definedName>
    <definedName name="EuroIcoRate" localSheetId="12">#REF!</definedName>
    <definedName name="EuroIcoRate">#REF!</definedName>
    <definedName name="Kontrolle_International" localSheetId="0">#REF!</definedName>
    <definedName name="Kontrolle_International" localSheetId="12">#REF!</definedName>
    <definedName name="Kontrolle_International">#REF!</definedName>
    <definedName name="Kontrolle_National" localSheetId="0">#REF!</definedName>
    <definedName name="Kontrolle_National" localSheetId="12">#REF!</definedName>
    <definedName name="Kontrolle_National">#REF!</definedName>
    <definedName name="PriceInrease" localSheetId="0">'[3]PG and Disc'!#REF!</definedName>
    <definedName name="PriceInrease" localSheetId="12">'[3]PG and Disc'!#REF!</definedName>
    <definedName name="PriceInrease">'[3]PG and Disc'!#REF!</definedName>
    <definedName name="USDRate" localSheetId="0">#REF!</definedName>
    <definedName name="USDRate" localSheetId="12">#REF!</definedName>
    <definedName name="USDRate">#REF!</definedName>
    <definedName name="_xlnm.Print_Area" localSheetId="7">'FSW-G с верхним щёточным уплот.'!$A$1:$G$102</definedName>
    <definedName name="_xlnm.Print_Area" localSheetId="0">'Полный поартикульный'!$A$2</definedName>
  </definedNames>
  <calcPr calcId="152511"/>
</workbook>
</file>

<file path=xl/calcChain.xml><?xml version="1.0" encoding="utf-8"?>
<calcChain xmlns="http://schemas.openxmlformats.org/spreadsheetml/2006/main">
  <c r="G96" i="17" l="1"/>
  <c r="G93" i="17"/>
  <c r="G89" i="17"/>
  <c r="G88" i="17"/>
  <c r="G84" i="17"/>
  <c r="G83" i="17"/>
  <c r="G77" i="17"/>
  <c r="G76" i="17"/>
  <c r="G71" i="17"/>
  <c r="G70" i="17"/>
  <c r="G65" i="17"/>
  <c r="G64" i="17"/>
  <c r="G60" i="17"/>
  <c r="G59" i="17"/>
  <c r="G56" i="17"/>
  <c r="G55" i="17"/>
  <c r="G50" i="17"/>
  <c r="G46" i="17"/>
  <c r="G41" i="17"/>
  <c r="G37" i="17"/>
  <c r="G33" i="17"/>
  <c r="G30" i="17"/>
  <c r="G25" i="17"/>
  <c r="G21" i="17"/>
  <c r="G17" i="17"/>
  <c r="G12" i="17"/>
  <c r="G9" i="17"/>
  <c r="G8" i="17"/>
  <c r="G7" i="17"/>
  <c r="G6" i="17"/>
  <c r="G169" i="10"/>
  <c r="G165" i="10"/>
  <c r="G164" i="10"/>
  <c r="G163" i="10"/>
  <c r="G162" i="10"/>
  <c r="G159" i="10"/>
  <c r="G158" i="10"/>
  <c r="G157" i="10"/>
  <c r="G156" i="10"/>
  <c r="G155" i="10"/>
  <c r="G151" i="10"/>
  <c r="G148" i="10"/>
  <c r="G147" i="10"/>
  <c r="G146" i="10"/>
  <c r="G145" i="10"/>
  <c r="G139" i="10"/>
  <c r="G137" i="10"/>
  <c r="G135" i="10"/>
  <c r="G133" i="10"/>
  <c r="G116" i="10"/>
  <c r="G115" i="10"/>
  <c r="G114" i="10"/>
  <c r="G113" i="10"/>
  <c r="G100" i="10"/>
  <c r="G99" i="10"/>
  <c r="G98" i="10"/>
  <c r="G97" i="10"/>
  <c r="G86" i="10"/>
  <c r="G85" i="10"/>
  <c r="G84" i="10"/>
  <c r="G83" i="10"/>
  <c r="G70" i="10"/>
  <c r="G69" i="10"/>
  <c r="G68" i="10"/>
  <c r="G67" i="10"/>
  <c r="G54" i="10"/>
  <c r="G53" i="10"/>
  <c r="G52" i="10"/>
  <c r="G51" i="10"/>
  <c r="G40" i="10"/>
  <c r="G39" i="10"/>
  <c r="G38" i="10"/>
  <c r="G37" i="10"/>
  <c r="G24" i="10"/>
  <c r="G23" i="10"/>
  <c r="G22" i="10"/>
  <c r="G21" i="10"/>
  <c r="G9" i="10"/>
  <c r="G8" i="10"/>
  <c r="G7" i="10"/>
  <c r="G6" i="10"/>
  <c r="G51" i="9"/>
  <c r="G44" i="9"/>
  <c r="G41" i="9"/>
  <c r="G40" i="9"/>
  <c r="G39" i="9"/>
  <c r="G38" i="9"/>
  <c r="G37" i="9"/>
  <c r="G33" i="9"/>
  <c r="G32" i="9"/>
  <c r="G31" i="9"/>
  <c r="G30" i="9"/>
  <c r="G24" i="9"/>
  <c r="G22" i="9"/>
  <c r="G20" i="9"/>
  <c r="G18" i="9"/>
  <c r="G12" i="9"/>
  <c r="G11" i="9"/>
  <c r="G7" i="9"/>
  <c r="G6" i="9"/>
  <c r="G106" i="7"/>
  <c r="G105" i="7"/>
  <c r="G104" i="7"/>
  <c r="G103" i="7"/>
  <c r="G102" i="7"/>
  <c r="G101" i="7"/>
  <c r="G90" i="7"/>
  <c r="G89" i="7"/>
  <c r="G88" i="7"/>
  <c r="G87" i="7"/>
  <c r="G86" i="7"/>
  <c r="G75" i="7"/>
  <c r="G74" i="7"/>
  <c r="G73" i="7"/>
  <c r="G72" i="7"/>
  <c r="G71" i="7"/>
  <c r="G70" i="7"/>
  <c r="G59" i="7"/>
  <c r="G58" i="7"/>
  <c r="G57" i="7"/>
  <c r="G56" i="7"/>
  <c r="G55" i="7"/>
  <c r="G54" i="7"/>
  <c r="G43" i="7"/>
  <c r="G42" i="7"/>
  <c r="G41" i="7"/>
  <c r="G40" i="7"/>
  <c r="G39" i="7"/>
  <c r="G38" i="7"/>
  <c r="G27" i="7"/>
  <c r="G26" i="7"/>
  <c r="G25" i="7"/>
  <c r="G24" i="7"/>
  <c r="G23" i="7"/>
  <c r="G22" i="7"/>
  <c r="G11" i="7"/>
  <c r="G10" i="7"/>
  <c r="G9" i="7"/>
  <c r="G8" i="7"/>
  <c r="G7" i="7"/>
  <c r="G6" i="7"/>
  <c r="G76" i="6"/>
  <c r="G75" i="6"/>
  <c r="G74" i="6"/>
  <c r="G73" i="6"/>
  <c r="G72" i="6"/>
  <c r="G71" i="6"/>
  <c r="G60" i="6"/>
  <c r="G59" i="6"/>
  <c r="G58" i="6"/>
  <c r="G57" i="6"/>
  <c r="G56" i="6"/>
  <c r="G55" i="6"/>
  <c r="G44" i="6"/>
  <c r="G43" i="6"/>
  <c r="G42" i="6"/>
  <c r="G41" i="6"/>
  <c r="G40" i="6"/>
  <c r="G39" i="6"/>
  <c r="G27" i="6"/>
  <c r="G26" i="6"/>
  <c r="G25" i="6"/>
  <c r="G24" i="6"/>
  <c r="G23" i="6"/>
  <c r="G22" i="6"/>
  <c r="G11" i="6"/>
  <c r="G10" i="6"/>
  <c r="G9" i="6"/>
  <c r="G8" i="6"/>
  <c r="G7" i="6"/>
  <c r="G6" i="6"/>
  <c r="G133" i="5"/>
  <c r="G132" i="5"/>
  <c r="G131" i="5"/>
  <c r="G130" i="5"/>
  <c r="G127" i="5"/>
  <c r="G126" i="5"/>
  <c r="G125" i="5"/>
  <c r="G124" i="5"/>
  <c r="G121" i="5"/>
  <c r="G120" i="5"/>
  <c r="G119" i="5"/>
  <c r="G118" i="5"/>
  <c r="G117" i="5"/>
  <c r="G113" i="5"/>
  <c r="G109" i="5"/>
  <c r="G106" i="5"/>
  <c r="G105" i="5"/>
  <c r="G104" i="5"/>
  <c r="G98" i="5"/>
  <c r="G96" i="5"/>
  <c r="G94" i="5"/>
  <c r="G92" i="5"/>
  <c r="G80" i="5"/>
  <c r="G78" i="5"/>
  <c r="G64" i="5"/>
  <c r="G49" i="5"/>
  <c r="G47" i="5"/>
  <c r="G33" i="5"/>
  <c r="G31" i="5"/>
  <c r="G17" i="5"/>
  <c r="G15" i="5"/>
  <c r="G86" i="16"/>
  <c r="G85" i="16"/>
  <c r="G84" i="16"/>
  <c r="G83" i="16"/>
  <c r="G78" i="16"/>
  <c r="G76" i="16"/>
  <c r="G74" i="16"/>
  <c r="G72" i="16"/>
  <c r="G65" i="16"/>
  <c r="G64" i="16"/>
  <c r="G60" i="16"/>
  <c r="G59" i="16"/>
  <c r="G50" i="16"/>
  <c r="G49" i="16"/>
  <c r="G48" i="16"/>
  <c r="G47" i="16"/>
  <c r="G36" i="16"/>
  <c r="G35" i="16"/>
  <c r="G34" i="16"/>
  <c r="G33" i="16"/>
  <c r="G22" i="16"/>
  <c r="G21" i="16"/>
  <c r="G20" i="16"/>
  <c r="G19" i="16"/>
  <c r="G9" i="16"/>
  <c r="G8" i="16"/>
  <c r="G7" i="16"/>
  <c r="G6" i="16"/>
  <c r="G61" i="4"/>
  <c r="G60" i="4"/>
  <c r="G59" i="4"/>
  <c r="G58" i="4"/>
  <c r="G53" i="4"/>
  <c r="G52" i="4"/>
  <c r="G51" i="4"/>
  <c r="G50" i="4"/>
  <c r="G43" i="4"/>
  <c r="G40" i="4"/>
  <c r="G35" i="4"/>
  <c r="G29" i="4"/>
  <c r="G28" i="4"/>
  <c r="G27" i="4"/>
  <c r="G26" i="4"/>
  <c r="G23" i="4"/>
  <c r="G22" i="4"/>
  <c r="G21" i="4"/>
  <c r="G20" i="4"/>
  <c r="G15" i="4"/>
  <c r="G9" i="4"/>
  <c r="G8" i="4"/>
  <c r="G7" i="4"/>
  <c r="G6" i="4"/>
  <c r="G201" i="2"/>
  <c r="G200" i="2"/>
  <c r="G199" i="2"/>
  <c r="G198" i="2"/>
  <c r="G197" i="2"/>
  <c r="G185" i="2"/>
  <c r="G184" i="2"/>
  <c r="G183" i="2"/>
  <c r="G182" i="2"/>
  <c r="G181" i="2"/>
  <c r="G169" i="2"/>
  <c r="G168" i="2"/>
  <c r="G167" i="2"/>
  <c r="G166" i="2"/>
  <c r="G165" i="2"/>
  <c r="G154" i="2"/>
  <c r="G153" i="2"/>
  <c r="G152" i="2"/>
  <c r="G151" i="2"/>
  <c r="G150" i="2"/>
  <c r="G149" i="2"/>
  <c r="G139" i="2"/>
  <c r="G138" i="2"/>
  <c r="G137" i="2"/>
  <c r="G136" i="2"/>
  <c r="G135" i="2"/>
  <c r="G134" i="2"/>
  <c r="G123" i="2"/>
  <c r="G122" i="2"/>
  <c r="G121" i="2"/>
  <c r="G120" i="2"/>
  <c r="G119" i="2"/>
  <c r="G118" i="2"/>
  <c r="G107" i="2"/>
  <c r="G106" i="2"/>
  <c r="G105" i="2"/>
  <c r="G104" i="2"/>
  <c r="G103" i="2"/>
  <c r="G102" i="2"/>
  <c r="G92" i="2"/>
  <c r="G91" i="2"/>
  <c r="G90" i="2"/>
  <c r="G89" i="2"/>
  <c r="G88" i="2"/>
  <c r="G87" i="2"/>
  <c r="G76" i="2"/>
  <c r="G75" i="2"/>
  <c r="G74" i="2"/>
  <c r="G73" i="2"/>
  <c r="G72" i="2"/>
  <c r="G71" i="2"/>
  <c r="G60" i="2"/>
  <c r="G59" i="2"/>
  <c r="G58" i="2"/>
  <c r="G57" i="2"/>
  <c r="G56" i="2"/>
  <c r="G55" i="2"/>
  <c r="G43" i="2"/>
  <c r="G42" i="2"/>
  <c r="G41" i="2"/>
  <c r="G40" i="2"/>
  <c r="G39" i="2"/>
  <c r="G38" i="2"/>
  <c r="G27" i="2"/>
  <c r="G26" i="2"/>
  <c r="G25" i="2"/>
  <c r="G24" i="2"/>
  <c r="G23" i="2"/>
  <c r="G22" i="2"/>
  <c r="G11" i="2"/>
  <c r="G10" i="2"/>
  <c r="G9" i="2"/>
  <c r="G8" i="2"/>
  <c r="G7" i="2"/>
  <c r="G6" i="2"/>
  <c r="G134" i="1"/>
  <c r="G129" i="1"/>
  <c r="G124" i="1"/>
  <c r="G119" i="1"/>
  <c r="G115" i="1"/>
  <c r="G114" i="1"/>
  <c r="G113" i="1"/>
  <c r="G112" i="1"/>
  <c r="G108" i="1"/>
  <c r="G107" i="1"/>
  <c r="G106" i="1"/>
  <c r="G105" i="1"/>
  <c r="G103" i="1"/>
  <c r="G102" i="1"/>
  <c r="G101" i="1"/>
  <c r="G100" i="1"/>
  <c r="G97" i="1"/>
  <c r="G96" i="1"/>
  <c r="G95" i="1"/>
  <c r="G94" i="1"/>
  <c r="G92" i="1"/>
  <c r="G91" i="1"/>
  <c r="G90" i="1"/>
  <c r="G89" i="1"/>
  <c r="G86" i="1"/>
  <c r="G85" i="1"/>
  <c r="G84" i="1"/>
  <c r="G83" i="1"/>
  <c r="G79" i="1"/>
  <c r="G78" i="1"/>
  <c r="G77" i="1"/>
  <c r="G76" i="1"/>
  <c r="G72" i="1"/>
  <c r="G71" i="1"/>
  <c r="G70" i="1"/>
  <c r="G69" i="1"/>
  <c r="G65" i="1"/>
  <c r="G64" i="1"/>
  <c r="G63" i="1"/>
  <c r="G62" i="1"/>
  <c r="G58" i="1"/>
  <c r="G57" i="1"/>
  <c r="G56" i="1"/>
  <c r="G55" i="1"/>
  <c r="G51" i="1"/>
  <c r="G50" i="1"/>
  <c r="G49" i="1"/>
  <c r="G48" i="1"/>
  <c r="G43" i="1"/>
  <c r="G42" i="1"/>
  <c r="G41" i="1"/>
  <c r="G40" i="1"/>
  <c r="G36" i="1"/>
  <c r="G35" i="1"/>
  <c r="G34" i="1"/>
  <c r="G33" i="1"/>
  <c r="G29" i="1"/>
  <c r="G28" i="1"/>
  <c r="G27" i="1"/>
  <c r="G26" i="1"/>
  <c r="G22" i="1"/>
  <c r="G21" i="1"/>
  <c r="G20" i="1"/>
  <c r="G19" i="1"/>
  <c r="G15" i="1"/>
  <c r="G14" i="1"/>
  <c r="G13" i="1"/>
  <c r="G12" i="1"/>
  <c r="G8" i="1"/>
  <c r="G7" i="1"/>
  <c r="G6" i="1"/>
  <c r="G5" i="1"/>
  <c r="G46" i="15"/>
  <c r="G45" i="15"/>
  <c r="G44" i="15"/>
  <c r="G43" i="15"/>
  <c r="G11" i="15"/>
  <c r="G10" i="15"/>
  <c r="G9" i="15"/>
  <c r="G8" i="15"/>
  <c r="F114" i="22" l="1"/>
  <c r="F115" i="22"/>
  <c r="F122" i="22"/>
  <c r="G61" i="22" l="1"/>
  <c r="G56" i="22"/>
  <c r="F113" i="22"/>
  <c r="G113" i="22" s="1"/>
  <c r="G135" i="22"/>
  <c r="F50" i="22"/>
  <c r="G50" i="22" s="1"/>
  <c r="F48" i="22"/>
  <c r="G48" i="22" s="1"/>
  <c r="F128" i="22"/>
  <c r="G128" i="22" s="1"/>
  <c r="G122" i="22"/>
  <c r="G115" i="22"/>
  <c r="G114" i="22"/>
  <c r="G64" i="22" l="1"/>
  <c r="G117" i="22"/>
  <c r="G137" i="22" s="1"/>
</calcChain>
</file>

<file path=xl/sharedStrings.xml><?xml version="1.0" encoding="utf-8"?>
<sst xmlns="http://schemas.openxmlformats.org/spreadsheetml/2006/main" count="1972" uniqueCount="607">
  <si>
    <t>Крайняя панель-дверь одностороннего открывания с нижним шпингалетом и дверным стопором, включая напольный шарнир с круглым шпинделем. Размеры: макс. ширина панели 1100 мм, макс. высота конструкции 3000 мм, макс. вес панели 100 кг. Дополнительно пара плоских ручек.</t>
  </si>
  <si>
    <t>Маятниковая передвижная панель-дверь с доводчиком TS 92 и регулируемой фиксацией, с замками наверху и внизу, без "ключа" (открывается наружу). Размеры: макс. ширина панели 1100 мм, макс. высота конструкции 3000 мм, макс. вес панели 100 кг. Дополнительно пара плоских ручек.</t>
  </si>
  <si>
    <t>Маятниковая передвижная панель-дверь с доводчиком TS 92 с регулируемой фиксацией, с замками наверху и внизу, без "ключа" (открывается вовнутрь).  Размеры: макс. ширина панели 1100 мм, макс. высота конструкции 3000 мм, макс. вес панели 100 кг. Дополнительно пара плоских ручек.</t>
  </si>
  <si>
    <t>Стационарная панель с двумя верхними держателями, с дополнительным базовым профилем. Размеры: макс. ширина панели 1100 мм, макс. высота конструкции 3000 мм, макс. вес панели 100 кг.</t>
  </si>
  <si>
    <t>Центральный замок для HSW-R в сборе</t>
  </si>
  <si>
    <t>Пара ручек для HSW-R</t>
  </si>
  <si>
    <t>Итоговая сумма за систему:</t>
  </si>
  <si>
    <t>EV 1 deco</t>
  </si>
  <si>
    <t>Стационарная панель с двумя верхними держателями, верхняя дверная шина 100 мм + профиль подконструкции, нижняя дверная шина 100 мм +базовый профиль. Размеры: макс. ширина панели 1250 мм, макс. высота конструкции 4000 мм, макс. вес панели 150 кг. *Профиль подконструкции отделан нержавеющей  сталью. **Алюм. компенсирующий профиль,  анодированный.</t>
  </si>
  <si>
    <t>Маятниковая крайняя панель-дверь с нижним замком, включая напольный шарнир с круглым шпинделем, верхняя дверная шина 100 мм + профиль подконструкции, нижняя дверная шина 100 мм. Размеры: макс. ширина панели 1250 мм, макс. высота конструкции 4000 мм, макс. вес панели 150 кг. *Профиль подконструкции отделан нержавеющей  сталью. **Алюм. компенсирующий профиль,  анодированный.</t>
  </si>
  <si>
    <t>Крайняя панель-дверь одностороннего открывания с нижним замком, включая напольный шарнир с плоским конусом шпинделя, верхняя дверная шина 100 мм + профиль подконструкции, нижняя дверная шина 100 мм. Размеры: макс. ширина панели 1250 мм, макс. высота конструкции 4000 мм, макс. вес панели 150 кг. *Профиль подконструкции отделан нержавеющей  сталью. **Алюм. компенсирующий профиль,  анодированный.</t>
  </si>
  <si>
    <t>Отделка</t>
  </si>
  <si>
    <t>Описание</t>
  </si>
  <si>
    <t>Пластмассовый элемент укрепления развилки трека для левосторонней парковки</t>
  </si>
  <si>
    <t>Пластмассовый элемент укрепления развилки трека для правосторонней парковки</t>
  </si>
  <si>
    <t>Передвижная панель с нижним замком или шпингалетом, верхняя дверная шина 100 мм + верхний компенсирующий профиль, нижняя дверная шина 100 мм. Размеры: макс. ширина панели 1250 мм, макс. высота конструкции 4000 мм, макс. вес панели 150 кг. *Верхний компенсирующий профиль отделан нержавеющей  сталью, **Алюминиевый верхний компенсирующий профиль, анодированный.</t>
  </si>
  <si>
    <t>Маятниковая передвижная панель-дверь для напольной Z-образной пружины с замками наверху и внизу, без "ключа", верхняя дверная шина 100 мм +верхний компенсирующий профиль, нижняя дверная шина 100 мм.Размеры: макс. ширина панели 950 мм, макс. высота конструкции 3000 мм, макс. вес панели 75 кг. *Верхний компенсирующий профиль отделан нержавеющей  сталью. **Алюминиевыйверхний компенсирующий профиль, анодированный.</t>
  </si>
  <si>
    <t>Маятниковая передвижная панель-дверь с вмонтированным в раму доводчиком RTS без фиксации (стандарт), с замками наверху и внизу, без "ключа", верхняя дверная шина 100 мм +верхний компенсирующий профиль, нижняя дверная шина 100 мм. Размеры: макс. ширина панели 1100 мм, макс. высота конструкции 3600 мм, макс. вес панели 100 кг. *Верхний компенсирующий профиль отделан нержавеющей  сталью. **Алюминиевыйверхний компенсирующий профиль, анодированный.</t>
  </si>
  <si>
    <t>-</t>
  </si>
  <si>
    <t>Маятниковая передвижная панель-дверь с вмонтированным в раму доводчиком RTS с фиксацией 90°, с замками наверху и внизу, без "ключа", верхняя дверная шина 100 мм +верхний компенсирующий профиль, нижняя дверная шина 100 мм. Размеры: макс. ширина панели 1100 мм, макс. высота конструкции 3600 мм, макс. вес панели 100 кг. *Верхний компенсирующий профиль отделан нержавеющей  сталью. **Алюминиевыйверхний компенсирующий профиль, анодированный.</t>
  </si>
  <si>
    <t>Распашная крайняя панель / Маятниковая крайняя панель-дверь с нижним замком, верхняя дверная шина 100 мм + профиль подконструкции, нижняя дверная шина 100 мм, включая напольный шарнир с круглым шпинделем. Размеры: макс. ширина панели 1250 мм, макс. высота конструкции 4000 мм, макс. вес панели 150 кг.  *Верхний компенсирующий профиль отделан нержавеющей  сталью. **Алюминиевыйверхний компенсирующий профиль, анодированный.</t>
  </si>
  <si>
    <t>Крайняя панель-дверь одностороннего открывания с нижним замком, верхняя дверная шина 100 мм + верхний компенсирующий профиль, нижняя дверная шина 100 мм. Размеры: макс. ширина панели 1250 мм, макс. высота конструкции 4000 мм, макс. вес панели 150 кг.  *Верхний компенсирующий профиль отделан нержавеющей  сталью. **Алюминиевыйверхний компенсирующий профиль, анодированный.</t>
  </si>
  <si>
    <t>Передвижная складывающаяся сборная панель на петлях, с нижним замком и шпингалетом, верхняя дверная шина 100 м + профиль подконструкции, нижняя дверная шина 100 мм, включая стеклянную ручку. Размеры: макс. ширина панели 1000 мм, макс. высота конструкции 3000 мм, макс. вес панели 70 кг.  *Верхний компенсирующий профиль отделан нержавеющей  сталью. **Алюминиевыйверхний компенсирующий профиль, анодированный.</t>
  </si>
  <si>
    <t>Распашная передвижная панель с доводчиком TS 92, открывается наружу, с замками наверху и внизу, с регулируемой фиксацией, без "ключа". Размеры: макс. ширина панели 1250 мм, макс. высота конструкции 3600 мм, макс. вес панели 100 кг.  *Верхний компенсирующий профиль отделан нержавеющей  сталью. **Алюминиевыйверхний компенсирующий профиль, анодированный.</t>
  </si>
  <si>
    <t>Распашная передвижная панель с доводчиком TS 92, открывается вовнутрь с замками наверху и внизу, с регулируемой фиксацией, без "ключа". Размеры: макс. ширина панели 1250 мм, макс. высота конструкции 3600 мм, макс. вес панели 100 кг.  *Верхний компенсирующий профиль отделан нержавеющей  сталью. **Алюминиевыйверхний компенсирующий профиль, анодированный.</t>
  </si>
  <si>
    <t>10 мм стекла</t>
  </si>
  <si>
    <t>12 мм стекла</t>
  </si>
  <si>
    <t>Длина   1760 мм с четырьмя соединительными винтами</t>
  </si>
  <si>
    <t xml:space="preserve">Длина   1240 м с тремя соединительными винтами </t>
  </si>
  <si>
    <t>Длина     350 мм с двумя соединительными винтами</t>
  </si>
  <si>
    <t xml:space="preserve"> Длина     720 мм с двумя соединительными винтами </t>
  </si>
  <si>
    <t>межосевое расстояние 350 мм</t>
  </si>
  <si>
    <t>межосевое расстояние 750 мм</t>
  </si>
  <si>
    <t xml:space="preserve">Сатинированная нержавеющая сталь </t>
  </si>
  <si>
    <t xml:space="preserve">Полированная нержавеющая сталь </t>
  </si>
  <si>
    <t>Круглая дверная ручка</t>
  </si>
  <si>
    <t>Передвижная панель с двумя ходовыми каретками, с соединительным винтом справа и напольным шпингалетом внизу слева. Размеры: макс. ширина панели 1100 мм, макс. высота конструкции 3000 мм, макс. вес панели 100 кг.</t>
  </si>
  <si>
    <t>Передвижная панель с двумя ходовыми каретками, с соединительным винтом слева и напольным шпингалетом внизу справа. Размеры: макс. ширина панели 1100 мм, макс. высота конструкции 3000 мм, макс. вес панели 100 кг.</t>
  </si>
  <si>
    <t>Передвижная панель с двумя ходовыми каретками, и двумя нижними напольными шпингалетами. Размеры: макс. ширина панели 1100 мм, макс. высота конструкции 3000 мм, макс. вес панели 100 кг.</t>
  </si>
  <si>
    <t>Стационарная панель с двумя верхними держателями, и двумя нижними креплениями. Размеры: макс. ширина панели 1100 мм, макс. высота конструкции 3000 мм, макс. вес панели 100 кг.</t>
  </si>
  <si>
    <t>Точечные крепления под зенковку.</t>
  </si>
  <si>
    <t>Точечные крепления без зенковки.</t>
  </si>
  <si>
    <t>межосевое расстояние 750 мм.</t>
  </si>
  <si>
    <t>межосевое расстояние 350 мм.</t>
  </si>
  <si>
    <t>Пример подбора комплектующих</t>
  </si>
  <si>
    <t>Парковочная зона вариант А 2</t>
  </si>
  <si>
    <t>итого:</t>
  </si>
  <si>
    <t>распашной маятниковой двери( I )</t>
  </si>
  <si>
    <t>маятниковых передвижных панелей с довдчиком RTS/ 90 град  ( III, I\/ )</t>
  </si>
  <si>
    <t>передвижных панелей ( II, \/,\/I )</t>
  </si>
  <si>
    <t>Алюминиевые парковочные зоны, включая разветвление</t>
  </si>
  <si>
    <t>Вариант В, расширенное стандартное решение</t>
  </si>
  <si>
    <t>Вариант А1/А2, стандартное решение</t>
  </si>
  <si>
    <t>Вариант А 2</t>
  </si>
  <si>
    <t>Вариант В</t>
  </si>
  <si>
    <t>Длина   1760 мм с четырьмя соединительными винтами.</t>
  </si>
  <si>
    <t>Длина   1240 м с тремя соединительными винтами .</t>
  </si>
  <si>
    <t xml:space="preserve"> Длина     720 мм с двумя соединительными винтами .</t>
  </si>
  <si>
    <t>Длина     350 мм с двумя соединительными винтами.</t>
  </si>
  <si>
    <t>Черная пластиковая ручка-кноб для наружнего запирающего устройства.</t>
  </si>
  <si>
    <t>Доп.верхнее запирающее устройство для стеклянных передвижных перегородок, для передвижных панелей одностороннего открывания и маятниковых панелей с напольным доводчиком, для напр.трека 72x75 мм.</t>
  </si>
  <si>
    <t>Дополнительное верхнее запирающее устройство для крайней панели 150 кг.</t>
  </si>
  <si>
    <t>черный</t>
  </si>
  <si>
    <t>Передвижная панель с нижним замком или шпингалетом. Размеры: макс. ширина панели 1100 мм, макс. высота конструкции 3000 мм, макс. вес панели 100 кг.</t>
  </si>
  <si>
    <t>Маятниковая передвижная панель-дверь с доводчиком ITS 96 без фиксации с замками наверху и внизу, без "ключа". Размеры: макс. ширина панели 1100 мм, макс. высота конструкции 3000 мм, макс. вес панели 100 кг.</t>
  </si>
  <si>
    <t>Маятниковая передвижная панель-дверь с доводчиком с фиксацией, с замками наверху и внизу, без "ключа".  Размеры: макс. ширина панели 1100 мм, макс. высота конструкции 3000 мм, макс. вес панели 100 кг.</t>
  </si>
  <si>
    <t>Маятниковая крайняя панель-дверь с замками наверху и внизу, включая напольный шарнир с круглым шпинделем. Размеры: макс. ширина панели 1100 мм, макс. высота конструкции 3000 мм, макс. вес панели 100 кг. Дополнительно пара плоских ручек.</t>
  </si>
  <si>
    <t>Фиксированная панель, верхняя дверная шина 100 мм + профиль подконструкции, нижняя дверная шина 100 мм.  *Верхний компенсирующий профиль отделан нержавеющей  сталью. **Алюминиевыйверхний компенсирующий профиль, анодированный.</t>
  </si>
  <si>
    <t>шт.</t>
  </si>
  <si>
    <t>м</t>
  </si>
  <si>
    <t>шт</t>
  </si>
  <si>
    <t>Сборная панельная конструкция для складывающихся передвижных перегородок с центральной точкой подвеса  (2 панели) с двумя нижним шпингалетами и верхним замком без "ключа",  включая стеклянную ручку. Размеры 1 полотна: макс. ширина панели 1000 мм, макс. высота конструкции 3000 мм, макс. вес панели 80 кг. *Профиль подконструкции отделан нержавеющей  сталью. **Алюм. компенсирующий профиль,  анодированный.</t>
  </si>
  <si>
    <t xml:space="preserve">Основная панель для складывающихся передвижных перегородок с центральной точкой подвеса /складывающихся передвижных перегородок с центральной точкой подвеса  plus, с двумя шарнирными подшипниками, напольным шарниром и нижним шпингалетом, включая стеклянную ручку. Размеры: макс.ширина панели 565 мм, макс. высота конструкции 3000 мм, макс. вес панели 70 кг. </t>
  </si>
  <si>
    <t xml:space="preserve"> Центральная панель для складывающихся передвижных перегородок с центральной точкой подвеса /складывающихся передвижных перегородок с центральной точкой подвеса  plus с одним верхним опорным роликом и нижним шпингалетом. Размеры: макс.ширина панели 1000 мм, макс. высота конструкции 3000 мм, макс. вес панели 70 кг.</t>
  </si>
  <si>
    <t xml:space="preserve">Сдвоенная панельная конструкция для складывающихся передвижных перегородок с центральной точкой подвеса состоящая из складывающейся панели с одним верхним опорным роликом и панели на петлях в качестве коррекционного элемента, с алюминиевой петлей; зазор между стеклами 64 мм, (глубина ручки до 60 мм), , включая стеклянную ручку. Размеры: макс.ширина панели 1000 мм, макс. высота конструкции 3000 мм, макс. вес панели 70 кг. </t>
  </si>
  <si>
    <t xml:space="preserve">Сдвоенная панельная конструкция для складывающихся передвижных перегородок с центральной точкой подвеса включает в себя складывающуюся панель с опорным роликом и access panel, петлю из алюминиевого сплава зазор между стеклами 64 мм, (глубина ручки до 60 мм), включая стеклянную ручку.  Размеры: макс.ширина панели 1000 мм, макс. высота конструкции 3000 мм, макс. вес панели 70 кг. </t>
  </si>
  <si>
    <t>Сдвоенная панельная конструкция для складывающихся передвижных перегородок с центральной точкой подвеса включает в себя складывающуюся панель с опорным роликом и access panel, петлю из алюминиевого сплава, зазор между стеклами 94 мм, (глубина ручки до 90 мм), (без ручки). Размеры: макс.ширина панели 1000 мм, макс. высота конструкции 3000 мм, макс. вес панели 70 кг.</t>
  </si>
  <si>
    <t xml:space="preserve">Сдвоенная панельная конструкция складывающихся передвижных перегородок с центральной точкой подвеса  plus включает в себя складывающуюся панель с опорным роликом и панель доступа, дверной доводчик TS 93, петлю из алюминиевого сплава, зазор между стеклами 94 мм, (глубина ручки до 90 мм, (без ручки).  Размеры: макс.ширина панели 1000 мм, макс. высота конструкции 3000 мм, макс. вес панели 70 кг. </t>
  </si>
  <si>
    <t>Стационарная панель с двумя верхними держателями. Размеры: макс.ширина панели 1250 мм, макс. высота конструкции 4000 мм, макс. вес панели 150 кг.</t>
  </si>
  <si>
    <t>Маятниковая крайняя панель-дверь с замком внизу,  верхняя дверная шина 75 мм +верхний компенсирующий профиль, нижняя дверная шина 75 мм.Размеры: макс. ширина панели 1250 мм, макс. высота конструкции 3000 мм, макс. вес панели 100 кг.</t>
  </si>
  <si>
    <t>Передвижная панель с нижним замком или шпингалетом, верхняя дверная шина 75 мм, нижняя дверная шина 75 мм. Размеры: макс. ширина панели 1250 мм, макс. высота конструкции 3000 мм, макс. вес панели 100 кг.</t>
  </si>
  <si>
    <t>Фиксированная панель, верхняя дверная шина 75 мм, нижняя дверная шина 75 мм.  Размеры: макс. ширина панели 1250 мм, макс. высота конструкции 3000 мм, макс. вес панели 100 кг.</t>
  </si>
  <si>
    <t>Верхнее запирающее устройство</t>
  </si>
  <si>
    <t>Парковочные зоны</t>
  </si>
  <si>
    <t>HSW-GP</t>
  </si>
  <si>
    <t>10</t>
  </si>
  <si>
    <t>HSW-MR</t>
  </si>
  <si>
    <t>HSW-R</t>
  </si>
  <si>
    <t>Общая информация, толщины стекол</t>
  </si>
  <si>
    <t>Толщины стекол</t>
  </si>
  <si>
    <t>до 2500 мм</t>
  </si>
  <si>
    <t>до 4000 мм</t>
  </si>
  <si>
    <t>до 3600 мм</t>
  </si>
  <si>
    <t>до 3000 мм</t>
  </si>
  <si>
    <t>Нижняя ось</t>
  </si>
  <si>
    <t>Ответная пластина</t>
  </si>
  <si>
    <t>Ответная часть в пол</t>
  </si>
  <si>
    <t>Гнездо-эксцентрик, регулируемый</t>
  </si>
  <si>
    <t>Длина 1240 мм</t>
  </si>
  <si>
    <t>Длина 720 мм</t>
  </si>
  <si>
    <t>Длина 350 мм</t>
  </si>
  <si>
    <t>Длина 1760 мм</t>
  </si>
  <si>
    <t>HSW-G, HSW-MR, HSW-GP, FSW-G, FSW-C</t>
  </si>
  <si>
    <t>HSW-ISO</t>
  </si>
  <si>
    <t>Инструмент для подготовки вертикального уплотнительного профиля</t>
  </si>
  <si>
    <t>HSW парковочная зона и направляющий трек
Расположение и вид парковочной зоны в системе HSW могут различаться в зависимости от требований размещения перегородки в условиях конкретного помещения
Мы предлагаем три варианта стоимости парковочных зон</t>
  </si>
  <si>
    <t>Если система не является линейной, необходимо использовать один из вариантов представленных модулей Гнутая секция под 90 гр (Модуль 8) изготавливается индивидуально (с углом 91-149 град) в соответствии с техническими требованиями заказчика</t>
  </si>
  <si>
    <t>Стекло закаленное 10 и 12 мм (TSG), просьба указывать толщину при размещении заказа</t>
  </si>
  <si>
    <t>1 Направляющий трек и парковочная зона</t>
  </si>
  <si>
    <t>Длина направляющего трека</t>
  </si>
  <si>
    <t>1 Ширина проема 6,5 м х наравляющий трек  фиксированной длины арт 81559010199 по прайс-листу  цена за 1 м</t>
  </si>
  <si>
    <t>2 Демонтируемый модуль 03 для трека со штифтовым соединением, 100 мм,  арт 81561810199</t>
  </si>
  <si>
    <t>Соединитель и переходной модуль между треком и парковочной зоной</t>
  </si>
  <si>
    <t>2 Комплектация и типы панелей</t>
  </si>
  <si>
    <t>арт</t>
  </si>
  <si>
    <t xml:space="preserve">Аксессуары, описанные ниже – обязательны к использованию </t>
  </si>
  <si>
    <t>- Дополнительный нижний запирающийся модуль
Для передвижной панели II необходим дополнительный болт для крепления в пол 81599800099 - 2 шт</t>
  </si>
  <si>
    <t>- Эксцентрическая втулка, регулируемая
Рассчитать необходимое количество эксцентрических втулок можно следующим образом: для передвижной панели-двери – две втулки; 2 втулки для конечной панели-двери, а также 1 втулка для наполного болта Итого – 10 эксцентрических втулок арт 80519400099</t>
  </si>
  <si>
    <t>Стоимость 1 ключа для системы высотой до 3-х метров арт 81512200450</t>
  </si>
  <si>
    <t xml:space="preserve">Стандартный рамный профиль для закаленного стекла, триплекса, стеклопакета толщиной  8-49 мм  (TSG, VSG, ISO)  </t>
  </si>
  <si>
    <t>Стандартный рамный профиль для закаленного стекла, триплекса, стеклопакета толщиной  8-24 мм  (TSG, VSG, ISO)  Остальные толщины стекол по запросу</t>
  </si>
  <si>
    <t>одной распашной маятниковой двери, 3 передвижных панелей, 2 маятниковых передвижных панелей с доводчиком RTS/ 90 град</t>
  </si>
  <si>
    <t>Отделка профилей серебристый алюминий</t>
  </si>
  <si>
    <t>3 Дополнительная информация и стоимость аксессуаров</t>
  </si>
  <si>
    <t>Стоимость по прайс-листу за 1 шт. арт. 81559210199</t>
  </si>
  <si>
    <t>Итого:</t>
  </si>
  <si>
    <t>Артикул</t>
  </si>
  <si>
    <t>Ед. изм.</t>
  </si>
  <si>
    <t>Арт. №.</t>
  </si>
  <si>
    <t>PG</t>
  </si>
  <si>
    <t>G06</t>
  </si>
  <si>
    <t>Розн. цена</t>
  </si>
  <si>
    <t>Розничная цена</t>
  </si>
  <si>
    <t>Ст-ть</t>
  </si>
  <si>
    <t>Колено 90°</t>
  </si>
  <si>
    <t>Колено  151-179° (в зависимости от тех. условий)</t>
  </si>
  <si>
    <t>Клин креп. верх. щёт. упл., чёрн.</t>
  </si>
  <si>
    <t>Уплотнитель щёточ. 4x4х10мм, 2м</t>
  </si>
  <si>
    <t>Уплотнитель щёточ. 4x4х20мм, 2м</t>
  </si>
  <si>
    <t>Штифт M4x20 напр.трека 72x75мм (100шт.)</t>
  </si>
  <si>
    <t>Пр.акр. под смещ. оси 18мм, дл. до 4,5м</t>
  </si>
  <si>
    <t>Крышка торц., 100,5мм, смещ. 18мм, 101</t>
  </si>
  <si>
    <t>Накладка на проф. цилиндр PZ, 102</t>
  </si>
  <si>
    <t>Кр.торц., 100,5мм, ниж.ш с винтом, чёр.</t>
  </si>
  <si>
    <t>Кр.торц., 100,5мм, с пл.втул., чёр.</t>
  </si>
  <si>
    <t>Кр.торц., 100,5мм, для торц. замка, чёр.</t>
  </si>
  <si>
    <t>Кр.торц., 138,5мм, верх.ш с винтом, чёр.</t>
  </si>
  <si>
    <t>Кр.торц., 35мм, с крепежом, чёр.</t>
  </si>
  <si>
    <t>Шина нижняя 100мм</t>
  </si>
  <si>
    <t>Полуцилиндр с вертушкой</t>
  </si>
  <si>
    <t>Ось нижняя кругл., регулир., комп.</t>
  </si>
  <si>
    <t>Ось верхняя передвижной панели</t>
  </si>
  <si>
    <t>Профиль уплотнит.</t>
  </si>
  <si>
    <t>Уплотнитель щёточный нижний, EV1</t>
  </si>
  <si>
    <t>Ключ-кардан д/верх. запир. устр., 2500мм</t>
  </si>
  <si>
    <t>Ключ-кардан д/верх. запир. устр., 1000мм</t>
  </si>
  <si>
    <t>Ключ-кардан д/верх. запир. устр., 1500мм</t>
  </si>
  <si>
    <t>Ключ-кардан д/верх. запир. устр., 2000мм</t>
  </si>
  <si>
    <t>Стопор напр.трека 72x75мм, компл.</t>
  </si>
  <si>
    <t>Ручка-кноб д/нар.зап.уст., пласт., чёрн.</t>
  </si>
  <si>
    <t>Пр.бесцв. неопрен., 5400мм, 10мм</t>
  </si>
  <si>
    <t>Пр.бесцв. неопрен., 5400мм, 12мм</t>
  </si>
  <si>
    <t>Элем.укреп.разв.тр. д/прав.парк., пласт.</t>
  </si>
  <si>
    <t>Маятниковая распашная передвижная панель-дверь со встроенным доводчиком ITS 96 2–4, с фиксацией в открытом положении, верхним запирающим устройством, без ключа "кардан"
размеры:
ширина панели 870-1250 мм
макс высота 4000 мм
макс вес панели 150 кг</t>
  </si>
  <si>
    <t>Распашная (открывание наружу) передвижная панель-дверь со встроенным доводчиком ITS 96 2–4, с фиксацией в открытом положении, верхним запирающим устройством, без ключа "кардан"
размеры:
ширина панели 870-1250 мм
макс высота 3600 мм
макс вес панели 100 кг</t>
  </si>
  <si>
    <t>Распашная (открывание внутрь) передвижная панель-дверь со встроенным доводчиком ITS 96 2–4, с фиксацией в открытом положении, верхним запирающим устройством, без ключа "кардан"
размеры:
ширина панели 870-1250 мм
макс высота 3600 мм
макс вес панели 100 кг</t>
  </si>
  <si>
    <t>Элем.укреп.разв.тр. д/лев.парк., пласт.</t>
  </si>
  <si>
    <t>Пр.несущ. 35мм, EV1</t>
  </si>
  <si>
    <t>Пр.клин. для HSW-G и -R, рул.</t>
  </si>
  <si>
    <t>Зап.устр.верх. д/HSW-G, тр.72x75мм, EV1</t>
  </si>
  <si>
    <t>Зап.устр.в. доп., тр.72x75мм, RTS85, LM</t>
  </si>
  <si>
    <t>Зап.устр.в. доп., тр.72x75мм, RTS85, EV1</t>
  </si>
  <si>
    <t>Зап.устр.в. доп., тр.72x75мм, RTS85,SOEL</t>
  </si>
  <si>
    <t>Зап.устр.в. доп., тр.72x75мм, RTS85, SF</t>
  </si>
  <si>
    <t>Зап.устр.в. доп., тр.72x75мм, PSF, LM</t>
  </si>
  <si>
    <t>Зап.устр.в. доп., тр.72x75мм, PSF,E6/EV1</t>
  </si>
  <si>
    <t>Зап.устр.в. доп., тр.72x75мм, BTS, 199</t>
  </si>
  <si>
    <t>Зап.устр.в. доп., тр.72x75мм, BTS, 399</t>
  </si>
  <si>
    <t>Ст.зап.устр.в. д/откр.вн.дв., нерж.ст.</t>
  </si>
  <si>
    <t>Ст.зап.устр.в. д/откр.нар.дв., нерж.ст.</t>
  </si>
  <si>
    <t>Магнитный фиксатор открытого положения для складывающихся передвижных перегородок с центральной точкой подвеса, для панелей без верхнего доводчика</t>
  </si>
  <si>
    <t>ФОП магн. д/скл.п/п, д/п.б/в.дов., чёрн.</t>
  </si>
  <si>
    <t>ФОП магн. д/скл.п/п, д/п.с/в.дов., чёрн.</t>
  </si>
  <si>
    <t>Эл.ук.р.тр. д90г.тр., н.тр. 72x75мм, 100</t>
  </si>
  <si>
    <t>Эл.ук.р.тр. д90г.тр., н.тр. 72x75мм, 101</t>
  </si>
  <si>
    <t>Эл.ук.р.тр. д90г.тр., н.тр. 72x75мм, 199</t>
  </si>
  <si>
    <t>Эл.ук.р.тр. д90г.тр., н.тр. 72x75мм, 399</t>
  </si>
  <si>
    <t>Сборная панельная конструкция для складывающихся передвижных перегородок с центральной точкой подвеса  (4 панели) с четырьмя нижним шпингалетами и верхним замком, без "ключа",включая стеклянную ручку на панелях 1, 3. Размеры 1 полотна: макс. ширина панели 1000 мм, макс. высота конструкции 3000 мм, макс. вес панели 80 кг. *Профиль подконструкции отделан нержавеющей  сталью. **Алюм. компенсирующий профиль,  анодированный.</t>
  </si>
  <si>
    <t>Кол-во</t>
  </si>
  <si>
    <t>Кр.трека 100мм (6м), 101</t>
  </si>
  <si>
    <t>Цилиндр проф., инд. секретности, ---</t>
  </si>
  <si>
    <t>Планка запорная, регулируемая, ---</t>
  </si>
  <si>
    <t>Ответная часть в пол, ---</t>
  </si>
  <si>
    <t>Отв.часть в пол с защитой от грязи, ---</t>
  </si>
  <si>
    <t>Гнездо-эксцентрик, регулируемый, ---</t>
  </si>
  <si>
    <t>Руч.плоск. круг., пара, 8,10,12мм, 101</t>
  </si>
  <si>
    <t>Руч.плоск. круг., пара, 8,10,12мм, 113</t>
  </si>
  <si>
    <t>Руч.плоск. круг., пара, 8,10,12мм, 300</t>
  </si>
  <si>
    <t>Руч.плоск. круг., пара, 8,10,12мм, 399</t>
  </si>
  <si>
    <t>Ручка-кноб дверная круглая, 101</t>
  </si>
  <si>
    <t>Ручка-кноб дверная круглая, 113</t>
  </si>
  <si>
    <t>Ручка-кноб дверная круглая, 300</t>
  </si>
  <si>
    <t>Ручка-кноб дверная круглая, 399</t>
  </si>
  <si>
    <t>Полуцилиндр с вертушкой, 101</t>
  </si>
  <si>
    <t>Полуцилиндр с вертушкой, 107</t>
  </si>
  <si>
    <t>Полуцилиндр с вертушкой, 199</t>
  </si>
  <si>
    <t>Полуцилиндр с вертушкой, 300</t>
  </si>
  <si>
    <t>Полуцилиндр с вертушкой, 399</t>
  </si>
  <si>
    <t>Зап.устр.торц. д/панелей HSW-G, ---</t>
  </si>
  <si>
    <t>Пр.баз. 250мм д/HSW- ELB, 12мм, ---</t>
  </si>
  <si>
    <t>Панель передв. HSW-G, 100</t>
  </si>
  <si>
    <t>Панель передв. HSW-G, 101</t>
  </si>
  <si>
    <t>Панель передв. HSW-G, 199</t>
  </si>
  <si>
    <t>Панель передв. HSW-G, 399</t>
  </si>
  <si>
    <t>Панель передв. HSW-G, 700</t>
  </si>
  <si>
    <t>Панель передв. HSW-G, 701</t>
  </si>
  <si>
    <t>Пан.-дв. пер.-маятн. HSW-G RTS ФОП, 100</t>
  </si>
  <si>
    <t>Пан.-дв. пер.-маятн. HSW-G RTS ФОП, 101</t>
  </si>
  <si>
    <t>Пан.-дв. пер.-маятн. HSW-G RTS ФОП, 199</t>
  </si>
  <si>
    <t>Пан.-дв. пер.-маятн. HSW-G RTS ФОП, 399</t>
  </si>
  <si>
    <t>Пан.-дв. пер.-маятн. HSW-G RTS ФОП, 700</t>
  </si>
  <si>
    <t>Пан.-дв. пер.-маятн. HSW-G RTS ФОП, 701</t>
  </si>
  <si>
    <t>Панель-дв. перед.-маятн. HSW-G RTS, 100</t>
  </si>
  <si>
    <t>Панель-дв. перед.-маятн. HSW-G RTS, 101</t>
  </si>
  <si>
    <t>Панель-дв. перед.-маятн. HSW-G RTS, 199</t>
  </si>
  <si>
    <t>Панель-дв. перед.-маятн. HSW-G RTS, 399</t>
  </si>
  <si>
    <t>Панель-дв. перед.-маятн. HSW-G RTS, 700</t>
  </si>
  <si>
    <t>Панель-дв. перед.-маятн. HSW-G RTS, 701</t>
  </si>
  <si>
    <t>Пан.-дв. крайн. 1стор. откр. HSW-G, 100</t>
  </si>
  <si>
    <t>Пан.-дв. крайн. 1стор. откр. HSW-G, 101</t>
  </si>
  <si>
    <t>Пан.-дв. крайн. 1стор. откр. HSW-G, 199</t>
  </si>
  <si>
    <t>Пан.-дв. крайн. 1стор. откр. HSW-G, 399</t>
  </si>
  <si>
    <t>Пан.-дв. крайн. 1стор. откр. HSW-G, 700</t>
  </si>
  <si>
    <t>Пан.-дв. крайн. 1стор. откр. HSW-G, 701</t>
  </si>
  <si>
    <t>Панель фиксированная HSW-G, 100</t>
  </si>
  <si>
    <t>Панель фиксированная HSW-G, 101</t>
  </si>
  <si>
    <t>Панель фиксированная HSW-G, 199</t>
  </si>
  <si>
    <t>Панель фиксированная HSW-G, 399</t>
  </si>
  <si>
    <t>Панель фиксированная HSW-G, 700</t>
  </si>
  <si>
    <t>Панель фиксированная HSW-G, 701</t>
  </si>
  <si>
    <t>Пан.-дв. пер.маят. HSW-G ITS96 ФОП, 100</t>
  </si>
  <si>
    <t>Пан.-дв. пер.маят. HSW-G ITS96 ФОП, 101</t>
  </si>
  <si>
    <t>Пан.-дв. пер.маят. HSW-G ITS96 ФОП, 199</t>
  </si>
  <si>
    <t>Пан.-дв. пер.маят. HSW-G ITS96 ФОП, 399</t>
  </si>
  <si>
    <t>Пан.-дв. пер.маят. HSW-G ITS96 ФОП, 700</t>
  </si>
  <si>
    <t>Панель передв. склад. сборн. HSW-G, 100</t>
  </si>
  <si>
    <t>Панель передв. склад. сборн. HSW-G, 101</t>
  </si>
  <si>
    <t>Панель передв. склад. сборн. HSW-G, 199</t>
  </si>
  <si>
    <t>Панель передв. склад. сборн. HSW-G, 399</t>
  </si>
  <si>
    <t>Панель передв. склад. сборн. HSW-G, 700</t>
  </si>
  <si>
    <t>Панель передв. склад. сборн. HSW-G, 701</t>
  </si>
  <si>
    <t>Пан.-дв. п.рас.вн. HSW-G ITS96 ФОП, 100</t>
  </si>
  <si>
    <t>Пан.-дв. п.рас.вн. HSW-G ITS96 ФОП, 101</t>
  </si>
  <si>
    <t>Пан.-дв. п.рас.вн. HSW-G ITS96 ФОП, 199</t>
  </si>
  <si>
    <t>Пан.-дв. п.рас.вн. HSW-G ITS96 ФОП, 399</t>
  </si>
  <si>
    <t>Пан.-дв. п.рас.вн. HSW-G ITS96 ФОП, 700</t>
  </si>
  <si>
    <t>Пан.-дв. крайн. расп.-маятн. HSW-G, 100</t>
  </si>
  <si>
    <t>Пан.-дв. крайн. расп.-маятн. HSW-G, 101</t>
  </si>
  <si>
    <t>Пан.-дв. крайн. расп.-маятн. HSW-G, 199</t>
  </si>
  <si>
    <t>Пан.-дв. крайн. расп.-маятн. HSW-G, 399</t>
  </si>
  <si>
    <t>Пан.-дв. крайн. расп.-маятн. HSW-G, 700</t>
  </si>
  <si>
    <t>Пан.-дв. крайн. расп.-маятн. HSW-G, 701</t>
  </si>
  <si>
    <t>Пан.-дв.п.рас.нар. HSW-G ITS96 ФОП, 100</t>
  </si>
  <si>
    <t>Пан.-дв.п.рас.нар. HSW-G ITS96 ФОП, 101</t>
  </si>
  <si>
    <t>Пан.-дв.п.рас.нар. HSW-G ITS96 ФОП, 199</t>
  </si>
  <si>
    <t>Пан.-дв.п.рас.нар. HSW-G ITS96 ФОП, 399</t>
  </si>
  <si>
    <t>Пан.-дв.п.рас.нар. HSW-G ITS96 ФОП, 700</t>
  </si>
  <si>
    <t>Соед. Т-обр. угол 135 град. левый, 100</t>
  </si>
  <si>
    <t>Соед. Т-обр. угол 135 град. левый, 101</t>
  </si>
  <si>
    <t>Соед. Т-обр. угол 135 град. левый, 199</t>
  </si>
  <si>
    <t>Соед. Т-обр. угол 135 град. левый, 399</t>
  </si>
  <si>
    <t>Соед. Т-обр. угол 135 град. правый, 100</t>
  </si>
  <si>
    <t>Соед. Т-обр. угол 135 град. правый, 101</t>
  </si>
  <si>
    <t>Соед. Т-обр. угол 135 град. правый, 199</t>
  </si>
  <si>
    <t>Соед. Т-обр. угол 135 град. правый, 399</t>
  </si>
  <si>
    <t>Колено 151-179 град., 100</t>
  </si>
  <si>
    <t>Колено 151-179 град., 101</t>
  </si>
  <si>
    <t>Колено 151-179 град., 199</t>
  </si>
  <si>
    <t>Колено 151-179 град., 399</t>
  </si>
  <si>
    <t>Соединитель Т-обр.  угол 90 град., 100</t>
  </si>
  <si>
    <t>Соединитель Т-обр.  угол 90 град., 101</t>
  </si>
  <si>
    <t>Соединитель Т-обр.  угол 90 град., 199</t>
  </si>
  <si>
    <t>Соединитель Т-обр.  угол 90 град., 399</t>
  </si>
  <si>
    <t>Кон.сб.пан. д/скл.п/п. SW (2 п.), 100</t>
  </si>
  <si>
    <t>Кон.сб.пан. д/скл.п/п. SW (2 п.), 101</t>
  </si>
  <si>
    <t>Кон.сб.пан. д/скл.п/п. SW (2 п.), 199</t>
  </si>
  <si>
    <t>Кон.сб.пан. д/скл.п/п. SW (2 п.), 399</t>
  </si>
  <si>
    <t>Кон.сб.пан. д/скл.п/п. SW (2 п.), 700</t>
  </si>
  <si>
    <t>Кон.сб.пан. д/скл.п/п. SW (2 п.), 701</t>
  </si>
  <si>
    <t>Кон.сб.пан. д/скл.п/п. SW (4 п.), 100</t>
  </si>
  <si>
    <t>Кон.сб.пан. д/скл.п/п. SW (4 п.), 101</t>
  </si>
  <si>
    <t>Кон.сб.пан. д/скл.п/п. SW (4 п.), 199</t>
  </si>
  <si>
    <t>Кон.сб.пан. д/скл.п/п. SW (4 п.), 399</t>
  </si>
  <si>
    <t>Кон.сб.пан. д/скл.п/п. SW (4 п.), 700</t>
  </si>
  <si>
    <t>Кон.сб.пан. д/скл.п/п. SW (4 п.), 701</t>
  </si>
  <si>
    <t>Тр.напр. 72x75мм, фик.дл., кр.отв., 100</t>
  </si>
  <si>
    <t>Тр.напр. 72x75мм, фик.дл., кр.отв., 101</t>
  </si>
  <si>
    <t>Тр.напр. 72x75мм, фик.дл., кр.отв., 199</t>
  </si>
  <si>
    <t>Тр.напр. 72x75мм, фик.дл., кр.отв., 399</t>
  </si>
  <si>
    <t>Парк.ал., вк.разв., в.А1/А2, стд., 100</t>
  </si>
  <si>
    <t>Парк.ал., вк.разв., в.А1/А2, стд., 101</t>
  </si>
  <si>
    <t>Парк.ал., вк.разв., в.А1/А2, стд., 199</t>
  </si>
  <si>
    <t>Парк.ал., вк.разв., в.А1/А2, стд., 399</t>
  </si>
  <si>
    <t>Тр.напр. 72x75мм к.от. 300мм, (6м), 101</t>
  </si>
  <si>
    <t>Зап.устр.верх.доп. д/кр.пан. 150кг, 100</t>
  </si>
  <si>
    <t>Зап.устр.верх.доп. д/кр.пан. 150кг, 101</t>
  </si>
  <si>
    <t>Зап.устр.верх.доп. д/кр.пан. 150кг, 199</t>
  </si>
  <si>
    <t>Зап.устр.верх.доп. д/кр.пан. 150кг, 300</t>
  </si>
  <si>
    <t>Зап.устр.верх.доп. д/кр.пан. 150кг, 399</t>
  </si>
  <si>
    <t>Модуль дем. 03 д/тр. со штиф.соед., 100</t>
  </si>
  <si>
    <t>Модуль дем. 03 д/тр. со штиф.соед., 101</t>
  </si>
  <si>
    <t>Модуль дем. 03 д/тр. со штиф.соед., 199</t>
  </si>
  <si>
    <t>Модуль дем. 03 д/тр. со штиф.соед., 399</t>
  </si>
  <si>
    <t>Парк.ал., вк.разв., в.В, стд.расш., 100</t>
  </si>
  <si>
    <t>Парк.ал., вк.разв., в.В, стд.расш., 101</t>
  </si>
  <si>
    <t>Парк.ал., вк.разв., в.В, стд.расш., 199</t>
  </si>
  <si>
    <t>Парк.ал., вк.разв., в.В, стд.расш., 399</t>
  </si>
  <si>
    <t>Тр.напр. изогн. 72x75мм, 2ч., скр., 100</t>
  </si>
  <si>
    <t>Тр.напр. изогн. 72x75мм, 2ч., скр., 101</t>
  </si>
  <si>
    <t>Тр.напр. изогн. 72x75мм, 2ч., скр., 199</t>
  </si>
  <si>
    <t>Тр.напр. изогн. 72x75мм, 2ч., скр., 399</t>
  </si>
  <si>
    <t>Модуль разветвления, правый, 199</t>
  </si>
  <si>
    <t>Модуль разветвления, правый, 399</t>
  </si>
  <si>
    <t>Модуль разветвления, левый, 100</t>
  </si>
  <si>
    <t>Модуль 04 угол 90 град., левост., 100</t>
  </si>
  <si>
    <t>Модуль 04 угол 90 град., левост., 101</t>
  </si>
  <si>
    <t>Модуль 04 угол 90 град., левост., 199</t>
  </si>
  <si>
    <t>Модуль 04 угол 90 град., левост., 399</t>
  </si>
  <si>
    <t>Модуль 05 угол 90 град., правост., 100</t>
  </si>
  <si>
    <t>Модуль 05 угол 90 град., правост., 101</t>
  </si>
  <si>
    <t>Модуль 05 угол 90 град., правост., 199</t>
  </si>
  <si>
    <t>Модуль 05 угол 90 град., правост., 399</t>
  </si>
  <si>
    <t>Модуль 07, под внутр. угол 90 град., 100</t>
  </si>
  <si>
    <t>Модуль 07, под внутр. угол 90 град., 101</t>
  </si>
  <si>
    <t>Модуль 07, под внутр. угол 90 град., 199</t>
  </si>
  <si>
    <t>Модуль 07, под внутр. угол 90 град., 399</t>
  </si>
  <si>
    <t>Мод. 09, изог.85гр. секц.д/уг.95гр., 100</t>
  </si>
  <si>
    <t>Мод. 09, изог.85гр. секц.д/уг.95гр., 101</t>
  </si>
  <si>
    <t>Мод. 09, изог.85гр. секц.д/уг.95гр., 199</t>
  </si>
  <si>
    <t>Мод. 09, изог.85гр. секц.д/уг.95гр., 399</t>
  </si>
  <si>
    <t>Модуль 08, под внутр.угол 91-149гр., 100</t>
  </si>
  <si>
    <t>Модуль 08, под внутр.угол 91-149гр., 101</t>
  </si>
  <si>
    <t>Модуль 08, под внутр.угол 91-149гр., 199</t>
  </si>
  <si>
    <t>Модуль 08, под внутр.угол 91-149гр., 399</t>
  </si>
  <si>
    <t>Модуль 06, под внутр. угол 45 град., 100</t>
  </si>
  <si>
    <t>Модуль 06, под внутр. угол 45 град., 101</t>
  </si>
  <si>
    <t>Модуль 06, под внутр. угол 45 град., 199</t>
  </si>
  <si>
    <t>Модуль 06, под внутр. угол 45 град., 399</t>
  </si>
  <si>
    <t>Пан.-дв. крайн. маятн. HSW-MR, 100</t>
  </si>
  <si>
    <t>Пан.-дв. крайн. маятн. HSW-MR, 101</t>
  </si>
  <si>
    <t>Пан.-дв. крайн. маятн. HSW-MR, 399</t>
  </si>
  <si>
    <t>Пан.-дв. крайн. маятн. HSW-MR, 700</t>
  </si>
  <si>
    <t>Панель передв. HSW-MR, 100</t>
  </si>
  <si>
    <t>Панель передв. HSW-MR, 101</t>
  </si>
  <si>
    <t>Панель передв. HSW-MR, 399</t>
  </si>
  <si>
    <t>Панель передв. HSW-MR, 700</t>
  </si>
  <si>
    <t>Панель фиксированная HSW-MR, 100</t>
  </si>
  <si>
    <t>Панель фиксированная HSW-MR, 101</t>
  </si>
  <si>
    <t>Панель фиксированная HSW-MR, 399</t>
  </si>
  <si>
    <t>Панель фиксированная HSW-MR, 700</t>
  </si>
  <si>
    <t>Панель осн. д/скл.передв.пер. FSW-C, 100</t>
  </si>
  <si>
    <t>Панель осн. д/скл.передв.пер. FSW-C, 101</t>
  </si>
  <si>
    <t>Панель осн. д/скл.передв.пер. FSW-C, 199</t>
  </si>
  <si>
    <t>Панель осн. д/скл.передв.пер. FSW-C, 399</t>
  </si>
  <si>
    <t>Панель осн. д/скл.передв.пер. FSW-C, 700</t>
  </si>
  <si>
    <t>Панель осн. д/скл.передв.пер. FSW-C, 701</t>
  </si>
  <si>
    <t>Панель цен. д/скл.передв.пер. FSW-C, 100</t>
  </si>
  <si>
    <t>Панель цен. д/скл.передв.пер. FSW-C, 101</t>
  </si>
  <si>
    <t>Панель цен. д/скл.передв.пер. FSW-C, 199</t>
  </si>
  <si>
    <t>Панель цен. д/скл.передв.пер. FSW-C, 399</t>
  </si>
  <si>
    <t>Панель цен. д/скл.передв.пер. FSW-C, 700</t>
  </si>
  <si>
    <t>Панель цен. д/скл.передв.пер. FSW-C, 701</t>
  </si>
  <si>
    <t>Панель сдв. д/скл.передв.пер. FSW-C, 100</t>
  </si>
  <si>
    <t>Панель сдв. д/скл.передв.пер. FSW-C, 101</t>
  </si>
  <si>
    <t>Панель сдв. д/скл.передв.пер. FSW-C, 199</t>
  </si>
  <si>
    <t>Панель сдв. д/скл.передв.пер. FSW-C, 399</t>
  </si>
  <si>
    <t>Панель сдв. д/скл.передв.пер. FSW-C, 700</t>
  </si>
  <si>
    <t>Панель сдв. д/скл.передв.пер. FSW-C, 701</t>
  </si>
  <si>
    <t>Пр.бесцв. неопрен., 2700мм, 10мм, ---</t>
  </si>
  <si>
    <t>Пр.бесцв. неопрен., 2700мм, 12мм, ---</t>
  </si>
  <si>
    <t>Запирающ. устр-во верхнее HSW-MR, 100</t>
  </si>
  <si>
    <t>Запирающ. устр-во верхнее HSW-MR, 101</t>
  </si>
  <si>
    <t>Запирающ. устр-во верхнее HSW-MR, 199</t>
  </si>
  <si>
    <t>Запирающ. устр-во верхнее HSW-MR, 399</t>
  </si>
  <si>
    <t>Пан.-дв. крайн. маятн. HSW-GP, 700</t>
  </si>
  <si>
    <t>Панель пер. с соед.вин.слева HSW-GP, 700</t>
  </si>
  <si>
    <t>Панель пер. с соед.вин.справ HSW-GP, 700</t>
  </si>
  <si>
    <t>Панель фиксированная HSW-GP, 100</t>
  </si>
  <si>
    <t>Маятниковая крайняя панель-дверь с нижним замком включая напольный шарнир и круглый шпиндель. Размеры: макс. ширина панели 1100 мм, макс. высота конструкции 3000 мм, макс. вес панели 100 кг. Ручка комплектуется дополнительно.</t>
  </si>
  <si>
    <t>Панель передв.  HSW-GP, 700</t>
  </si>
  <si>
    <t>Панель фиксированная HSW-GP 10/12, 700</t>
  </si>
  <si>
    <t>Запир. устр. нижнее дополнительное, ---</t>
  </si>
  <si>
    <t>Центральный замок для HSW-R в сборе, ---</t>
  </si>
  <si>
    <t>Зап.уст. ниж.доп. с чёр.кн. д/HSW-R, ---</t>
  </si>
  <si>
    <t>Пара ручек для HSW-R, 101</t>
  </si>
  <si>
    <t>Пара ручек для HSW-R, 199</t>
  </si>
  <si>
    <t>Пара ручек для HSW-R, 300</t>
  </si>
  <si>
    <t>Пара ручек для HSW-R, 399</t>
  </si>
  <si>
    <t>Пан.-дв.п.рас.внут. HSW-R TS92 ФОП, 101</t>
  </si>
  <si>
    <t>Пан.-дв.п.рас.внут. HSW-R TS92 ФОП, 199</t>
  </si>
  <si>
    <t>Пан.-дв.п.рас.внут. HSW-R TS92 ФОП, 300</t>
  </si>
  <si>
    <t>Пан.-дв.п.рас.внут. HSW-R TS92 ФОП, 399</t>
  </si>
  <si>
    <t>Пан.-дв.п.рас.наруж. HSW-R TS92 ФОП, 101</t>
  </si>
  <si>
    <t>Пан.-дв.п.рас.наруж. HSW-R TS92 ФОП, 199</t>
  </si>
  <si>
    <t>Пан.-дв.п.рас.наруж. HSW-R TS92 ФОП, 300</t>
  </si>
  <si>
    <t>Пан.-дв.п.рас.наруж. HSW-R TS92 ФОП, 399</t>
  </si>
  <si>
    <t>Магнитный фиксатор открытого положения для складывающихся передвижных перегородок с центральной точкой подвеса plus, для панелей с верхним доводчиком</t>
  </si>
  <si>
    <t>Панель передв. HSW-R, 101</t>
  </si>
  <si>
    <t>Панель передв. HSW-R, 199</t>
  </si>
  <si>
    <t>Панель передв. HSW-R, 300</t>
  </si>
  <si>
    <t>Панель передв. HSW-R, 399</t>
  </si>
  <si>
    <t>Пан.-дв. пер.-маятн. HSW-R RTS ФОП, 101</t>
  </si>
  <si>
    <t>Пан.-дв. пер.-маятн. HSW-R RTS ФОП, 199</t>
  </si>
  <si>
    <t>Пан.-дв. пер.-маятн. HSW-R RTS ФОП, 300</t>
  </si>
  <si>
    <t>Пан.-дв. пер.-маятн. HSW-R RTS ФОП, 399</t>
  </si>
  <si>
    <t>Панель-дв. перед.-маятн. HSW-R RTS, 399</t>
  </si>
  <si>
    <t>Панель-дв. перед.-маятн. HSW-R RTS, 101</t>
  </si>
  <si>
    <t>Панель-дв. перед.-маятн. HSW-R RTS, 199</t>
  </si>
  <si>
    <t>Панель-дверь крайн. маятн. HSW-R, 101</t>
  </si>
  <si>
    <t>Панель-дверь передв.-маятн. HSW-G, 100</t>
  </si>
  <si>
    <t>Панель-дверь передв.-маятн. HSW-G, 101</t>
  </si>
  <si>
    <t>Панель-дверь передв.-маятн. HSW-G, 199</t>
  </si>
  <si>
    <t>Панель-дверь передв.-маятн. HSW-G, 399</t>
  </si>
  <si>
    <t>Панель-дверь передв.-маятн. HSW-G, 700</t>
  </si>
  <si>
    <t>Панель-дверь передв.-расп. HSW-G, 100</t>
  </si>
  <si>
    <t>Панель-дверь передв.-расп. HSW-G, 101</t>
  </si>
  <si>
    <t>Панель-дверь передв.-расп. HSW-G, 199</t>
  </si>
  <si>
    <t>Панель-дверь передв.-расп. HSW-G, 399</t>
  </si>
  <si>
    <t>Панель-дверь передв.-расп. HSW-G, 700</t>
  </si>
  <si>
    <t>Панель-дверь передв.-расп. HSW-G, 701</t>
  </si>
  <si>
    <t>Панель-дверь передв.-маятн. HSW-G, 701</t>
  </si>
  <si>
    <t>Панель-дверь крайн. маятн. HSW-R, 199</t>
  </si>
  <si>
    <t>Панель-дверь крайн. маятн. HSW-R, 300</t>
  </si>
  <si>
    <t>Панель-дверь крайн. маятн. HSW-R, 399</t>
  </si>
  <si>
    <t>Пан.-дв. крайн. 1стор. откр. HSW-R, 101</t>
  </si>
  <si>
    <t>Пан.-дв. крайн. 1стор. откр. HSW-R, 199</t>
  </si>
  <si>
    <t>Пан.-дв. крайн. 1стор. откр. HSW-R, 300</t>
  </si>
  <si>
    <t>Пан.-дв. крайн. 1стор. откр. HSW-R, 399</t>
  </si>
  <si>
    <t>Панель фиксированная HSW-R, 101</t>
  </si>
  <si>
    <t>Панель фиксированная HSW-R, 199</t>
  </si>
  <si>
    <t>Панель фиксированная HSW-R, 300</t>
  </si>
  <si>
    <t>Панель фиксированная HSW-R, 399</t>
  </si>
  <si>
    <t>Ручки-скобы, пара, 350мм, д/ст.10мм, 700</t>
  </si>
  <si>
    <t>Ручки-скобы, пара, 720мм, д/ст.10мм, 700</t>
  </si>
  <si>
    <t>Ручки-скобы, пара, 1240мм, д/ст10мм, 700</t>
  </si>
  <si>
    <t>Ручки-скобы, пара, 1760мм, д/ст10мм, 700</t>
  </si>
  <si>
    <t>Руч.-ск. ARCOS,п., 350мм д/ст8-12мм, 114</t>
  </si>
  <si>
    <t>Руч.-ск. ARCOS,п., 350мм д/ст8-12мм, 126</t>
  </si>
  <si>
    <t>Руч.-ск. ARCOS,п., 750мм д/ст8-12мм, 114</t>
  </si>
  <si>
    <t>Руч.-ск. ARCOS,п., 750мм д/ст8-12мм, 126</t>
  </si>
  <si>
    <t>Зам.вер./ниж.врез. б/ручки, 8-12мм, 700</t>
  </si>
  <si>
    <t>Пр.базовый 100мм (6м), 12мм, ---</t>
  </si>
  <si>
    <t>Пр.упл.верт.щ. б/п.д/м.,фдл. HSW-G, LMRO</t>
  </si>
  <si>
    <t>Пр.упл.верт.щ. б/п.д/м.,фдл. HSW-G, C 35</t>
  </si>
  <si>
    <t>Пр.уп.верт.щ. п/тор.шп.,фдл. HSW-G, LMRO</t>
  </si>
  <si>
    <t>Пр.уп.верт.щ. п/тор.шп.,фдл. HSW-G, C 35</t>
  </si>
  <si>
    <t>Пр.уп.верт.щ. п/отв.шп.,фдл. HSW-G, LMRO</t>
  </si>
  <si>
    <t>Пр.уп.верт.щ. п/отв.шп.,фдл. HSW-G, C 35</t>
  </si>
  <si>
    <t>Мод.фик.50мм д/верт.упл.пр. п.HSW-G, 100</t>
  </si>
  <si>
    <t>Мод.фик.50мм д/верт.упл.пр. п.HSW-G, 109</t>
  </si>
  <si>
    <t>Мод.фик.46мм д/верт.упл.пр. п.HSW-G, 100</t>
  </si>
  <si>
    <t>Мод.фик.46мм д/верт.упл.пр. п.HSW-G, 109</t>
  </si>
  <si>
    <t>Лента 2-ст.смк. д/в.уп.пр. HSW-G 6ммx50м</t>
  </si>
  <si>
    <t>Инстр. д/подг. верт. упл. пр. HSW-G, ---</t>
  </si>
  <si>
    <t>Упл.щёт.к. 4,8 мм д/в.упл.пр. HSW-G, ---</t>
  </si>
  <si>
    <t>Блок распор. д/верт.уплот.пр. HSW-G, ---</t>
  </si>
  <si>
    <t>Модуль разветвления, правый, 100</t>
  </si>
  <si>
    <t>Модуль разветвления, правый, 101</t>
  </si>
  <si>
    <t>1 шт. модуль 07, изогнутый под внутрений угол 90° арт. 81562610199</t>
  </si>
  <si>
    <t>Код отделки</t>
  </si>
  <si>
    <t>Алюминий необработанный</t>
  </si>
  <si>
    <t>Алюминий анодированный серебристый EV 1</t>
  </si>
  <si>
    <t>Алюминий с отделкой под сатинированную нержавеющую сталь</t>
  </si>
  <si>
    <t>Алюминий с отделкой под сатинированную нержавеющую сталь (для профилей)</t>
  </si>
  <si>
    <t>Алюминий со специальным анодированным покрытием</t>
  </si>
  <si>
    <t>Оттенок отделки может отличаться в связи с процессом производства, особенно для анодированных поверхностей</t>
  </si>
  <si>
    <t>Порошковая покраска по RAL</t>
  </si>
  <si>
    <t>Используемые в прайс-листе пиктограммы приведены для примера
Прайс-лист может быть изменен производителем в односторонннем порядке
Цены в прайс-листе указаны в рублях, включая НДС 18%, на условиях самовывоза со склада поставщика ООО «Дорма Рус.» (г. Москва)</t>
  </si>
  <si>
    <t>Дополнит. верхнее запирающее устройство , предназначенное для стеклянных передвижных перегородок, маятниковых передвижных панелей с доводчиком RTS 85, 90 градусов, для направляющего трека 72x75мм.</t>
  </si>
  <si>
    <t>Направляющий трек изогнутый 72х75мм, состоит из двух частей, скрепленных винтами</t>
  </si>
  <si>
    <t>Модуль разветвления, левый, 101</t>
  </si>
  <si>
    <t>Модуль разветвления, левый, 199</t>
  </si>
  <si>
    <t>Модуль разветвления, левый, 399</t>
  </si>
  <si>
    <t>Аксессуары HSW-G</t>
  </si>
  <si>
    <t>Аксессуары FSW-G, FSW-C, C plus</t>
  </si>
  <si>
    <t>Аксессуары HSW-R</t>
  </si>
  <si>
    <t>Аксессуары HSW/FSW</t>
  </si>
  <si>
    <t>HSW-G с верхним щёточным уплотнителем</t>
  </si>
  <si>
    <t>FSW-G с верхним щёточным уплотнителем</t>
  </si>
  <si>
    <t>FSW-C / C plus с верхним щёточным уплотнителем</t>
  </si>
  <si>
    <t>Аксессуары HSW-MR</t>
  </si>
  <si>
    <t>Аксессуары HSW-GP</t>
  </si>
  <si>
    <t xml:space="preserve"> Длина     720 мм с двумя соединительными винтами</t>
  </si>
  <si>
    <t>Длина   1240 м с тремя соединительными винтами</t>
  </si>
  <si>
    <t>Общая информация, материалы и отделка</t>
  </si>
  <si>
    <t>Руководство по расчёту цены на систему HSW</t>
  </si>
  <si>
    <t>Пример расчёта</t>
  </si>
  <si>
    <t>Эта позиция рассчитывается следующим образом:</t>
  </si>
  <si>
    <t>Общая информация, пример расчёта</t>
  </si>
  <si>
    <t>В данном примере (цены уточнять по прайс-листу) мы рассмотрим расчёт системы HSW состоящей из:</t>
  </si>
  <si>
    <t xml:space="preserve">- Ключ для верхнего запирающего устройства
В приведенном примере, верхний замок для передвижной панели-двери открывается и закрывается при помощи ключа Пожалуйста, принимайте в расчёт общую высоту всей системы Стоимость рукояток (стр 36) изменяется в соответствии с различными вариантами высоты системы HSW </t>
  </si>
  <si>
    <t>1 Стоимость направляющего трека и парковочной зоны
Расчёт стоимости направляющего трека и парковочной зоны разбит на три этапа:
- Определение длины трека
- Определение необходимости в дополнительных треках 
- Добавление парковочной зоны определенного типа
Для облегчения расчета длины трека рекомендуется взять за основу ширину открытого проема (для предварительного расчета спецификации)
При определении необходимости в дополнительных треках следует учесть наличие ответвлений и углов. Если необходимы дополнительные треки, следует учесть их метраж 
Дополнительный направляющий трек необходим всегда при размещении парковочной зоны в отдалении от системы.
Стоимость парковочной зоны определяется путем выбора одного из вариантов А I, A II, B, C
2 Комплектация и стоимость панелей
Необходимо определить количество и тип панелей для системы 
Просьба руководствоваться техническими характеристиками каждого типа (например: максимальная ширина и вес панели, максимальная высота системы) Также, обратите внимание на варианты панелей «с/без запирающего устройства» Стоимость панели, указанная в прайс-листе включает запирающее устройство (замок/шпиндель) и аксессуары, перечисленные в описании панели Дополнительные аксессуары, которые возможно могут потребоваться отражены в следующем этапе (этап 3)
3 Дополнительные аксессуары и их стоимость
В общем различия производится между тремя типами аксессуаров
Базовые аксессуары
Базовыми аксессуарами являются компоненты не включенные в стоимость панели, но необходимые для функционирования HSW системы, такие как: ответные части для нижних ригелей или ключ для верхнего запирающего устройства
Дополнительные аксессуары
Дополнительными аксессуарами являются компоненты, которые могут быть включены в систему по желанию заказчика, не являясь обязательными, например ручки и нижние щёточные уплотнители для дополнительной защиты от пыли и грязи
Специальные аксессуары
Специальные аксессуары – это компоненты, которые могут использоваться для каждого из типов вышеперечисленных систем После каждого типа систем расположен список аксессуаров Общие, независимые от продуктовой линейки аксессуары расположены в главе 3 HSW Аксессуары
Упаковка и доставка
В зависисмости от габаритов заказа стоимость упаковки и доставки выставляются дополнительно</t>
  </si>
  <si>
    <t>При проектировании парковки в нише расчёт предоставляется по запросу Для получения более детальной информации можно воспользоваться Технической брошюрой по системе HSW</t>
  </si>
  <si>
    <t>Описание каждой линейки продукции начинается со списка панелей всех типов, включая фиксированный экран (если он присутствует в линейке)
В рамных версиях перечислены все типы панелей для системы HSW-R (алюминиевая рама)
Расчёт на теплую систему HSW-ISO (профиль с терморазрывом) предоставляется нами по запросу</t>
  </si>
  <si>
    <t>HSW трек и комплектующие</t>
  </si>
  <si>
    <t>Вариант А 1</t>
  </si>
  <si>
    <t>Направляющий трек 72х75</t>
  </si>
  <si>
    <t>Фиксирующей длины, с крепежными отверстиями</t>
  </si>
  <si>
    <t>Направляющий трек изогнутый 72х75мм</t>
  </si>
  <si>
    <t>Т-образный соединитель</t>
  </si>
  <si>
    <t>Угол 135°, левый</t>
  </si>
  <si>
    <t>Угол 135°, правый</t>
  </si>
  <si>
    <t>151-179° (в зависимости от тех. условий)</t>
  </si>
  <si>
    <t>Угол 90°</t>
  </si>
  <si>
    <t>Модуль разветвления</t>
  </si>
  <si>
    <t>Правый</t>
  </si>
  <si>
    <t>Левый</t>
  </si>
  <si>
    <t>Модуль 06</t>
  </si>
  <si>
    <t>Изогнутый под внутрений угол 45°</t>
  </si>
  <si>
    <t>Модуль 07</t>
  </si>
  <si>
    <t>Изогнутый под внутрений угол 90°</t>
  </si>
  <si>
    <t>Модуль 08</t>
  </si>
  <si>
    <t>Изогнутый под внутрений угол 91°-149° (при заказе укажите угол)</t>
  </si>
  <si>
    <t>Модуль 09</t>
  </si>
  <si>
    <t>Изогнутая под углом 85° секция для углов 95°</t>
  </si>
  <si>
    <t>Демонтируемый модуль 03</t>
  </si>
  <si>
    <t>Для трека со штифтовым соединением, 100 мм, направляющий трек 72x75мм</t>
  </si>
  <si>
    <t>Элемент укрепления развилки трека</t>
  </si>
  <si>
    <t>Для 90-градусного тройника, направляющий трек 72 x 75 мм</t>
  </si>
  <si>
    <t>Соединительные штифты М4х20мм</t>
  </si>
  <si>
    <t>Для направляющего трека 72x75мм (цена за 100 шт.)</t>
  </si>
  <si>
    <t>Стопор</t>
  </si>
  <si>
    <t>Модуль 04</t>
  </si>
  <si>
    <t>Угол 90°, левосторонний</t>
  </si>
  <si>
    <t>Модуль 05</t>
  </si>
  <si>
    <t>Угол 90°, правосторонний</t>
  </si>
  <si>
    <t>Передвижная панель</t>
  </si>
  <si>
    <t>Маятниковая передвижная панель-дверь</t>
  </si>
  <si>
    <t>Распашная крайняя панель</t>
  </si>
  <si>
    <t>Крайняя панель-дверь</t>
  </si>
  <si>
    <t>Передвижная складывающаяся сборная панель</t>
  </si>
  <si>
    <t>Распашная передвижная панель</t>
  </si>
  <si>
    <t>Фиксированная панель</t>
  </si>
  <si>
    <t>Маятниковая распашная передвижная панель-дверь</t>
  </si>
  <si>
    <t>Распашная передвижная панель-дверь</t>
  </si>
  <si>
    <t>Дополнительное верхнее запирающаее устройство</t>
  </si>
  <si>
    <t>Дополнительное нижнее запирающаее устройство</t>
  </si>
  <si>
    <t>Ручка-кноб</t>
  </si>
  <si>
    <t>Стопор верхнего запирающего устройства</t>
  </si>
  <si>
    <t>Для открывающейся внутрь двери,  нерж. ст.</t>
  </si>
  <si>
    <t>Для открывающейся наружу двери,  нерж. ст.</t>
  </si>
  <si>
    <t>Пара ручек-скоб</t>
  </si>
  <si>
    <t>Пара ручек-скоб Arcos</t>
  </si>
  <si>
    <t>Для стекла толщиной 10-12 мм</t>
  </si>
  <si>
    <t>Для стекла толщиной 8/10/12-мм</t>
  </si>
  <si>
    <t>Маятниковая крайняя панель-дверь</t>
  </si>
  <si>
    <t>Бесцветный неопреновый профиль</t>
  </si>
  <si>
    <t>Длина: 5400 мм.</t>
  </si>
  <si>
    <t>Длина: 2700 мм.</t>
  </si>
  <si>
    <t>Для стекла толщиной 10-12 мм, с соединительным винтом.</t>
  </si>
  <si>
    <t>Пара ручек-скоб ARCOS</t>
  </si>
  <si>
    <t>Для стекла толщиной 8/10/12 мм, с соединительным винтом.</t>
  </si>
  <si>
    <t>Стационарная панель</t>
  </si>
  <si>
    <t>Для стекла толщиной 10-12 мм, с соединительным винтом</t>
  </si>
  <si>
    <t>Для стекла толщиной 8/10/12 мм, с соединительным винтом</t>
  </si>
  <si>
    <t>Дверной стопор HSW-GP</t>
  </si>
  <si>
    <t>Укомплектованный</t>
  </si>
  <si>
    <t xml:space="preserve">Верхний/нижний врезной замок </t>
  </si>
  <si>
    <t>Без ручки для стекла 8-12 мм</t>
  </si>
  <si>
    <t>Плоская ручка</t>
  </si>
  <si>
    <t>Круглой формы для стекла толщиной 8, 10 и 12 мм</t>
  </si>
  <si>
    <t>Сборная панельная конструкция</t>
  </si>
  <si>
    <t>Крайняя панель-дверь одностороннего открывания</t>
  </si>
  <si>
    <t xml:space="preserve">Основная панель </t>
  </si>
  <si>
    <t>Центральная панель</t>
  </si>
  <si>
    <t>Сдвоенная панельная конструкция</t>
  </si>
  <si>
    <t>Для стекла толщиной 8/10/12мм, с соединительным винтом.</t>
  </si>
  <si>
    <t>Дополнительное верхнее запирающее устройство</t>
  </si>
  <si>
    <t>Для крайней панели массой 150 кг</t>
  </si>
  <si>
    <t>Магнитный ФОП</t>
  </si>
  <si>
    <t>Дополнительное нижнее запирающее устройство</t>
  </si>
  <si>
    <t>С черной кнопкой для HSW-R</t>
  </si>
  <si>
    <t>HSW - ключ-кардан</t>
  </si>
  <si>
    <t>Для верхнего запирающего устройства</t>
  </si>
  <si>
    <t>Профиль акриловый</t>
  </si>
  <si>
    <t>Под расположение оси на 18 мм, фиксированная длина до 4500 мм</t>
  </si>
  <si>
    <t>С защитой от грязи</t>
  </si>
  <si>
    <t>Двусторонниый DIN - цилиндр</t>
  </si>
  <si>
    <t>Длина 61 мм, с логотипом DORMA</t>
  </si>
  <si>
    <t>Двухсторонняя самоклеющая лента</t>
  </si>
  <si>
    <t>Дя вертикального уплотнительного профиля HSW-G</t>
  </si>
  <si>
    <t>Щёточный уплотнитель</t>
  </si>
  <si>
    <t>Короткий 4,8 мм для вертикального уплотнительного профиля HSW-G</t>
  </si>
  <si>
    <t>Вертикальный уплотнительный профиль</t>
  </si>
  <si>
    <t xml:space="preserve">С щёточным уплотнителем, без подготовки для монтажа, фиксированная длина </t>
  </si>
  <si>
    <t xml:space="preserve">С щёточным уплотнителем, подготовленный под торцевой шпингалет, фиксированная длина </t>
  </si>
  <si>
    <t xml:space="preserve">С щёточным уплотнителем, подготовленный под ответную часть торцевого шпингалета, фиксированная длина </t>
  </si>
  <si>
    <t>Фиксирующий модуль</t>
  </si>
  <si>
    <t xml:space="preserve"> Для вертикального уплотнительного профиля для RTS панели</t>
  </si>
  <si>
    <t>Для вертикального уплотнительного профиля панели</t>
  </si>
  <si>
    <t xml:space="preserve">Распорный блок </t>
  </si>
  <si>
    <t>Для вертикального уплотнительного профиля HSW-G</t>
  </si>
  <si>
    <t>Профиль щёт. д/шин (до 1,2м), 000</t>
  </si>
  <si>
    <t>Нижний щеточный уплотнитель</t>
  </si>
  <si>
    <t>Прайс-лист № 7 от 01.02.2016</t>
  </si>
  <si>
    <t>Цена в y.e., включая НДС*</t>
  </si>
  <si>
    <t>* - 1 y.e. = 1 euro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</si>
</sst>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0&quot;р.&quot;"/>
    <numFmt numFmtId="165" formatCode="#,##0&quot;р.&quot;"/>
    <numFmt numFmtId="166" formatCode="_-* #,##0.00[$р.-419]_-;\-* #,##0.00[$р.-419]_-;_-* &quot;-&quot;??[$р.-419]_-;_-@_-"/>
    <numFmt numFmtId="167" formatCode="_-* #,##0.00\ &quot;€&quot;_-;\-* #,##0.00\ &quot;€&quot;_-;_-* &quot;-&quot;??\ &quot;€&quot;_-;_-@_-"/>
    <numFmt numFmtId="168" formatCode="_-* #,##0&quot;€&quot;_-;\-* #,##0&quot;€&quot;_-;_-* &quot;-&quot;&quot;€&quot;_-;_-@_-"/>
    <numFmt numFmtId="169" formatCode="_-* #,##0.00&quot;€&quot;_-;\-* #,##0.00&quot;€&quot;_-;_-* &quot;-&quot;??&quot;€&quot;_-;_-@_-"/>
    <numFmt numFmtId="170" formatCode="_-* #,##0.00\ _€_-;\-* #,##0.00\ _€_-;_-* &quot;-&quot;??\ _€_-;_-@_-"/>
    <numFmt numFmtId="171" formatCode="_-* #,##0.00_ _€_-;\-* #,##0.00_ _€_-;_-* &quot;-&quot;??_ _€_-;_-@_-"/>
    <numFmt numFmtId="172" formatCode="0.000"/>
  </numFmts>
  <fonts count="5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8"/>
      <name val="HeliosLight"/>
    </font>
    <font>
      <sz val="8"/>
      <name val="Arial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name val="Arial Cyr"/>
      <charset val="204"/>
    </font>
    <font>
      <b/>
      <sz val="8"/>
      <color indexed="9"/>
      <name val="Arial Cyr"/>
      <charset val="204"/>
    </font>
    <font>
      <b/>
      <sz val="10"/>
      <color indexed="9"/>
      <name val="Arial Cyr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b/>
      <sz val="8"/>
      <name val="Arial"/>
      <family val="2"/>
      <charset val="204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1"/>
      <color indexed="63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sz val="11"/>
      <color indexed="14"/>
      <name val="Calibri"/>
      <family val="2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4"/>
      </patternFill>
    </fill>
    <fill>
      <patternFill patternType="solid">
        <fgColor indexed="58"/>
      </patternFill>
    </fill>
    <fill>
      <patternFill patternType="solid">
        <f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40">
    <xf numFmtId="0" fontId="0" fillId="0" borderId="0"/>
    <xf numFmtId="44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7" fillId="5" borderId="7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6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0" borderId="0" applyNumberFormat="0" applyBorder="0" applyAlignment="0" applyProtection="0"/>
    <xf numFmtId="0" fontId="18" fillId="15" borderId="0" applyNumberFormat="0" applyBorder="0" applyAlignment="0" applyProtection="0"/>
    <xf numFmtId="0" fontId="18" fillId="7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0" fillId="22" borderId="0" applyNumberFormat="0" applyBorder="0" applyAlignment="0" applyProtection="0"/>
    <xf numFmtId="0" fontId="20" fillId="30" borderId="0" applyNumberFormat="0" applyBorder="0" applyAlignment="0" applyProtection="0"/>
    <xf numFmtId="0" fontId="19" fillId="23" borderId="0" applyNumberFormat="0" applyBorder="0" applyAlignment="0" applyProtection="0"/>
    <xf numFmtId="0" fontId="19" fillId="2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19" fillId="20" borderId="0" applyNumberFormat="0" applyBorder="0" applyAlignment="0" applyProtection="0"/>
    <xf numFmtId="0" fontId="19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19" fillId="36" borderId="0" applyNumberFormat="0" applyBorder="0" applyAlignment="0" applyProtection="0"/>
    <xf numFmtId="0" fontId="21" fillId="34" borderId="0" applyNumberFormat="0" applyBorder="0" applyAlignment="0" applyProtection="0"/>
    <xf numFmtId="0" fontId="22" fillId="37" borderId="8" applyNumberFormat="0" applyAlignment="0" applyProtection="0"/>
    <xf numFmtId="0" fontId="23" fillId="29" borderId="9" applyNumberFormat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167" fontId="2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0" fillId="27" borderId="0" applyNumberFormat="0" applyBorder="0" applyAlignment="0" applyProtection="0"/>
    <xf numFmtId="0" fontId="27" fillId="0" borderId="10" applyNumberFormat="0" applyFill="0" applyAlignment="0" applyProtection="0"/>
    <xf numFmtId="0" fontId="28" fillId="0" borderId="11" applyNumberFormat="0" applyFill="0" applyAlignment="0" applyProtection="0"/>
    <xf numFmtId="0" fontId="29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30" fillId="35" borderId="8" applyNumberFormat="0" applyAlignment="0" applyProtection="0"/>
    <xf numFmtId="0" fontId="31" fillId="0" borderId="13" applyNumberFormat="0" applyFill="0" applyAlignment="0" applyProtection="0"/>
    <xf numFmtId="0" fontId="25" fillId="0" borderId="0"/>
    <xf numFmtId="0" fontId="20" fillId="0" borderId="0"/>
    <xf numFmtId="0" fontId="20" fillId="0" borderId="0"/>
    <xf numFmtId="166" fontId="5" fillId="0" borderId="0"/>
    <xf numFmtId="0" fontId="32" fillId="34" borderId="8" applyNumberFormat="0" applyFont="0" applyAlignment="0" applyProtection="0"/>
    <xf numFmtId="0" fontId="20" fillId="4" borderId="6" applyNumberFormat="0" applyFont="0" applyAlignment="0" applyProtection="0"/>
    <xf numFmtId="0" fontId="33" fillId="37" borderId="14" applyNumberFormat="0" applyAlignment="0" applyProtection="0"/>
    <xf numFmtId="9" fontId="5" fillId="0" borderId="0" applyFont="0" applyFill="0" applyBorder="0" applyAlignment="0" applyProtection="0"/>
    <xf numFmtId="4" fontId="32" fillId="41" borderId="8" applyNumberFormat="0" applyProtection="0">
      <alignment vertical="center"/>
    </xf>
    <xf numFmtId="4" fontId="34" fillId="3" borderId="8" applyNumberFormat="0" applyProtection="0">
      <alignment vertical="center"/>
    </xf>
    <xf numFmtId="4" fontId="32" fillId="3" borderId="8" applyNumberFormat="0" applyProtection="0">
      <alignment horizontal="left" vertical="center" indent="1"/>
    </xf>
    <xf numFmtId="0" fontId="35" fillId="41" borderId="15" applyNumberFormat="0" applyProtection="0">
      <alignment horizontal="left" vertical="top" indent="1"/>
    </xf>
    <xf numFmtId="4" fontId="32" fillId="42" borderId="8" applyNumberFormat="0" applyProtection="0">
      <alignment horizontal="left" vertical="center" indent="1"/>
    </xf>
    <xf numFmtId="4" fontId="32" fillId="43" borderId="8" applyNumberFormat="0" applyProtection="0">
      <alignment horizontal="right" vertical="center"/>
    </xf>
    <xf numFmtId="4" fontId="32" fillId="44" borderId="8" applyNumberFormat="0" applyProtection="0">
      <alignment horizontal="right" vertical="center"/>
    </xf>
    <xf numFmtId="4" fontId="32" fillId="45" borderId="16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46" borderId="8" applyNumberFormat="0" applyProtection="0">
      <alignment horizontal="right" vertical="center"/>
    </xf>
    <xf numFmtId="4" fontId="32" fillId="47" borderId="8" applyNumberFormat="0" applyProtection="0">
      <alignment horizontal="right" vertical="center"/>
    </xf>
    <xf numFmtId="4" fontId="32" fillId="12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48" borderId="8" applyNumberFormat="0" applyProtection="0">
      <alignment horizontal="right" vertical="center"/>
    </xf>
    <xf numFmtId="4" fontId="32" fillId="49" borderId="16" applyNumberFormat="0" applyProtection="0">
      <alignment horizontal="left" vertical="center" indent="1"/>
    </xf>
    <xf numFmtId="4" fontId="25" fillId="14" borderId="16" applyNumberFormat="0" applyProtection="0">
      <alignment horizontal="left" vertical="center" indent="1"/>
    </xf>
    <xf numFmtId="4" fontId="25" fillId="14" borderId="16" applyNumberFormat="0" applyProtection="0">
      <alignment horizontal="left" vertical="center" indent="1"/>
    </xf>
    <xf numFmtId="4" fontId="32" fillId="7" borderId="8" applyNumberFormat="0" applyProtection="0">
      <alignment horizontal="right" vertical="center"/>
    </xf>
    <xf numFmtId="4" fontId="32" fillId="6" borderId="16" applyNumberFormat="0" applyProtection="0">
      <alignment horizontal="left" vertical="center" indent="1"/>
    </xf>
    <xf numFmtId="4" fontId="32" fillId="7" borderId="16" applyNumberFormat="0" applyProtection="0">
      <alignment horizontal="left" vertical="center" indent="1"/>
    </xf>
    <xf numFmtId="0" fontId="32" fillId="11" borderId="8" applyNumberFormat="0" applyProtection="0">
      <alignment horizontal="left" vertical="center" indent="1"/>
    </xf>
    <xf numFmtId="0" fontId="32" fillId="14" borderId="15" applyNumberFormat="0" applyProtection="0">
      <alignment horizontal="left" vertical="top" indent="1"/>
    </xf>
    <xf numFmtId="0" fontId="32" fillId="50" borderId="8" applyNumberFormat="0" applyProtection="0">
      <alignment horizontal="left" vertical="center" indent="1"/>
    </xf>
    <xf numFmtId="0" fontId="32" fillId="7" borderId="15" applyNumberFormat="0" applyProtection="0">
      <alignment horizontal="left" vertical="top" indent="1"/>
    </xf>
    <xf numFmtId="0" fontId="32" fillId="51" borderId="8" applyNumberFormat="0" applyProtection="0">
      <alignment horizontal="left" vertical="center" indent="1"/>
    </xf>
    <xf numFmtId="0" fontId="32" fillId="51" borderId="15" applyNumberFormat="0" applyProtection="0">
      <alignment horizontal="left" vertical="top" indent="1"/>
    </xf>
    <xf numFmtId="0" fontId="32" fillId="6" borderId="8" applyNumberFormat="0" applyProtection="0">
      <alignment horizontal="left" vertical="center" indent="1"/>
    </xf>
    <xf numFmtId="0" fontId="32" fillId="6" borderId="15" applyNumberFormat="0" applyProtection="0">
      <alignment horizontal="left" vertical="top" indent="1"/>
    </xf>
    <xf numFmtId="0" fontId="32" fillId="52" borderId="17" applyNumberFormat="0">
      <protection locked="0"/>
    </xf>
    <xf numFmtId="0" fontId="36" fillId="14" borderId="18" applyBorder="0"/>
    <xf numFmtId="4" fontId="37" fillId="53" borderId="15" applyNumberFormat="0" applyProtection="0">
      <alignment vertical="center"/>
    </xf>
    <xf numFmtId="4" fontId="34" fillId="54" borderId="19" applyNumberFormat="0" applyProtection="0">
      <alignment vertical="center"/>
    </xf>
    <xf numFmtId="4" fontId="37" fillId="11" borderId="15" applyNumberFormat="0" applyProtection="0">
      <alignment horizontal="left" vertical="center" indent="1"/>
    </xf>
    <xf numFmtId="0" fontId="37" fillId="53" borderId="15" applyNumberFormat="0" applyProtection="0">
      <alignment horizontal="left" vertical="top" indent="1"/>
    </xf>
    <xf numFmtId="4" fontId="32" fillId="0" borderId="8" applyNumberFormat="0" applyProtection="0">
      <alignment horizontal="right" vertical="center"/>
    </xf>
    <xf numFmtId="4" fontId="34" fillId="5" borderId="8" applyNumberFormat="0" applyProtection="0">
      <alignment horizontal="right" vertical="center"/>
    </xf>
    <xf numFmtId="4" fontId="17" fillId="7" borderId="15" applyNumberFormat="0" applyProtection="0">
      <alignment horizontal="left" vertical="center" indent="1"/>
    </xf>
    <xf numFmtId="4" fontId="32" fillId="42" borderId="8" applyNumberFormat="0" applyProtection="0">
      <alignment horizontal="left" vertical="center" indent="1"/>
    </xf>
    <xf numFmtId="0" fontId="37" fillId="7" borderId="15" applyNumberFormat="0" applyProtection="0">
      <alignment horizontal="left" vertical="top" indent="1"/>
    </xf>
    <xf numFmtId="4" fontId="38" fillId="55" borderId="16" applyNumberFormat="0" applyProtection="0">
      <alignment horizontal="left" vertical="center" indent="1"/>
    </xf>
    <xf numFmtId="0" fontId="32" fillId="56" borderId="19"/>
    <xf numFmtId="4" fontId="39" fillId="52" borderId="8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25" fillId="0" borderId="0"/>
    <xf numFmtId="0" fontId="41" fillId="0" borderId="0"/>
    <xf numFmtId="0" fontId="17" fillId="0" borderId="0"/>
    <xf numFmtId="0" fontId="17" fillId="0" borderId="0"/>
    <xf numFmtId="0" fontId="41" fillId="0" borderId="0"/>
    <xf numFmtId="0" fontId="25" fillId="0" borderId="0"/>
    <xf numFmtId="0" fontId="40" fillId="0" borderId="0" applyNumberFormat="0" applyFill="0" applyBorder="0" applyAlignment="0" applyProtection="0"/>
    <xf numFmtId="0" fontId="24" fillId="0" borderId="20" applyNumberFormat="0" applyFill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/>
    <xf numFmtId="166" fontId="5" fillId="0" borderId="0"/>
    <xf numFmtId="0" fontId="5" fillId="0" borderId="0"/>
    <xf numFmtId="0" fontId="44" fillId="0" borderId="0"/>
    <xf numFmtId="0" fontId="42" fillId="0" borderId="0"/>
    <xf numFmtId="0" fontId="44" fillId="0" borderId="0"/>
    <xf numFmtId="0" fontId="44" fillId="0" borderId="0"/>
    <xf numFmtId="0" fontId="4" fillId="0" borderId="0"/>
    <xf numFmtId="9" fontId="25" fillId="0" borderId="0" applyFont="0" applyFill="0" applyBorder="0" applyAlignment="0" applyProtection="0"/>
    <xf numFmtId="170" fontId="41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3" fillId="0" borderId="0"/>
    <xf numFmtId="0" fontId="44" fillId="0" borderId="0"/>
    <xf numFmtId="43" fontId="5" fillId="0" borderId="0" applyFont="0" applyFill="0" applyBorder="0" applyAlignment="0" applyProtection="0"/>
  </cellStyleXfs>
  <cellXfs count="245">
    <xf numFmtId="0" fontId="0" fillId="0" borderId="0" xfId="0"/>
    <xf numFmtId="0" fontId="6" fillId="0" borderId="0" xfId="0" applyFont="1" applyAlignment="1">
      <alignment horizontal="left" vertical="distributed"/>
    </xf>
    <xf numFmtId="0" fontId="6" fillId="0" borderId="0" xfId="0" applyFont="1"/>
    <xf numFmtId="0" fontId="6" fillId="0" borderId="0" xfId="0" applyFont="1" applyAlignment="1">
      <alignment horizontal="left"/>
    </xf>
    <xf numFmtId="2" fontId="6" fillId="0" borderId="0" xfId="0" applyNumberFormat="1" applyFont="1"/>
    <xf numFmtId="0" fontId="6" fillId="0" borderId="0" xfId="0" applyFont="1" applyBorder="1"/>
    <xf numFmtId="0" fontId="0" fillId="0" borderId="0" xfId="0" applyBorder="1"/>
    <xf numFmtId="2" fontId="6" fillId="0" borderId="0" xfId="0" applyNumberFormat="1" applyFont="1" applyBorder="1"/>
    <xf numFmtId="0" fontId="6" fillId="0" borderId="0" xfId="0" applyFont="1" applyBorder="1" applyAlignment="1">
      <alignment vertical="distributed"/>
    </xf>
    <xf numFmtId="0" fontId="6" fillId="0" borderId="0" xfId="0" applyFont="1" applyBorder="1" applyAlignment="1">
      <alignment horizontal="center" vertical="distributed"/>
    </xf>
    <xf numFmtId="0" fontId="6" fillId="0" borderId="0" xfId="0" applyFont="1" applyBorder="1" applyAlignment="1"/>
    <xf numFmtId="0" fontId="7" fillId="0" borderId="0" xfId="0" applyFont="1" applyBorder="1" applyAlignment="1">
      <alignment horizontal="center" vertical="distributed"/>
    </xf>
    <xf numFmtId="2" fontId="6" fillId="0" borderId="0" xfId="0" applyNumberFormat="1" applyFont="1" applyBorder="1" applyAlignment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0" xfId="0" applyFont="1" applyFill="1" applyBorder="1"/>
    <xf numFmtId="2" fontId="6" fillId="0" borderId="0" xfId="0" applyNumberFormat="1" applyFont="1" applyFill="1"/>
    <xf numFmtId="164" fontId="6" fillId="0" borderId="0" xfId="0" applyNumberFormat="1" applyFont="1" applyBorder="1" applyAlignment="1">
      <alignment horizontal="right"/>
    </xf>
    <xf numFmtId="0" fontId="5" fillId="0" borderId="0" xfId="0" applyFont="1" applyFill="1"/>
    <xf numFmtId="0" fontId="6" fillId="0" borderId="0" xfId="0" applyFont="1" applyFill="1"/>
    <xf numFmtId="0" fontId="6" fillId="0" borderId="0" xfId="0" applyFont="1" applyFill="1" applyBorder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10" fillId="0" borderId="0" xfId="0" applyFont="1" applyFill="1"/>
    <xf numFmtId="0" fontId="6" fillId="0" borderId="0" xfId="0" applyFont="1" applyFill="1" applyBorder="1" applyAlignment="1">
      <alignment horizontal="center" vertical="distributed"/>
    </xf>
    <xf numFmtId="0" fontId="0" fillId="0" borderId="0" xfId="0" applyFill="1" applyAlignment="1">
      <alignment wrapText="1"/>
    </xf>
    <xf numFmtId="2" fontId="6" fillId="0" borderId="0" xfId="0" applyNumberFormat="1" applyFont="1" applyBorder="1" applyAlignment="1">
      <alignment horizontal="center"/>
    </xf>
    <xf numFmtId="0" fontId="8" fillId="0" borderId="0" xfId="0" applyNumberFormat="1" applyFont="1" applyFill="1" applyBorder="1" applyAlignment="1" applyProtection="1">
      <alignment vertical="distributed" wrapText="1"/>
    </xf>
    <xf numFmtId="2" fontId="6" fillId="0" borderId="0" xfId="0" applyNumberFormat="1" applyFont="1" applyBorder="1" applyAlignment="1">
      <alignment horizontal="center" vertical="distributed"/>
    </xf>
    <xf numFmtId="3" fontId="6" fillId="0" borderId="0" xfId="0" applyNumberFormat="1" applyFont="1" applyBorder="1" applyAlignment="1">
      <alignment horizontal="center"/>
    </xf>
    <xf numFmtId="2" fontId="6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 applyFill="1" applyBorder="1"/>
    <xf numFmtId="0" fontId="9" fillId="0" borderId="2" xfId="0" applyFont="1" applyFill="1" applyBorder="1"/>
    <xf numFmtId="0" fontId="6" fillId="0" borderId="1" xfId="0" applyFont="1" applyBorder="1"/>
    <xf numFmtId="0" fontId="6" fillId="0" borderId="1" xfId="0" applyFont="1" applyBorder="1" applyAlignment="1">
      <alignment horizontal="center" vertical="distributed"/>
    </xf>
    <xf numFmtId="2" fontId="6" fillId="0" borderId="1" xfId="0" applyNumberFormat="1" applyFont="1" applyBorder="1" applyAlignment="1">
      <alignment horizontal="center" vertical="distributed"/>
    </xf>
    <xf numFmtId="0" fontId="6" fillId="0" borderId="2" xfId="0" applyFont="1" applyBorder="1" applyAlignment="1">
      <alignment horizontal="center" vertical="distributed"/>
    </xf>
    <xf numFmtId="0" fontId="6" fillId="0" borderId="2" xfId="0" applyFont="1" applyBorder="1"/>
    <xf numFmtId="2" fontId="6" fillId="0" borderId="2" xfId="0" applyNumberFormat="1" applyFont="1" applyBorder="1" applyAlignment="1">
      <alignment horizontal="center" vertical="distributed"/>
    </xf>
    <xf numFmtId="0" fontId="6" fillId="0" borderId="3" xfId="0" applyFont="1" applyBorder="1" applyAlignment="1">
      <alignment horizontal="center" vertical="distributed"/>
    </xf>
    <xf numFmtId="0" fontId="6" fillId="0" borderId="3" xfId="0" applyFont="1" applyBorder="1"/>
    <xf numFmtId="2" fontId="6" fillId="0" borderId="3" xfId="0" applyNumberFormat="1" applyFont="1" applyBorder="1" applyAlignment="1">
      <alignment horizontal="center" vertical="distributed"/>
    </xf>
    <xf numFmtId="2" fontId="6" fillId="0" borderId="2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distributed"/>
    </xf>
    <xf numFmtId="2" fontId="11" fillId="0" borderId="2" xfId="0" applyNumberFormat="1" applyFont="1" applyFill="1" applyBorder="1"/>
    <xf numFmtId="0" fontId="7" fillId="0" borderId="3" xfId="0" applyFont="1" applyBorder="1" applyAlignment="1">
      <alignment horizontal="center" vertical="distributed"/>
    </xf>
    <xf numFmtId="49" fontId="6" fillId="0" borderId="0" xfId="0" applyNumberFormat="1" applyFont="1" applyBorder="1" applyAlignment="1">
      <alignment horizontal="center"/>
    </xf>
    <xf numFmtId="0" fontId="6" fillId="0" borderId="0" xfId="0" applyFont="1" applyFill="1" applyBorder="1" applyAlignment="1">
      <alignment vertical="distributed"/>
    </xf>
    <xf numFmtId="0" fontId="7" fillId="0" borderId="2" xfId="0" applyFont="1" applyBorder="1" applyAlignment="1">
      <alignment horizontal="center" vertical="distributed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8" fillId="0" borderId="0" xfId="0" applyNumberFormat="1" applyFont="1" applyFill="1" applyBorder="1" applyAlignment="1" applyProtection="1">
      <alignment vertical="top" wrapText="1"/>
    </xf>
    <xf numFmtId="49" fontId="7" fillId="0" borderId="0" xfId="0" applyNumberFormat="1" applyFont="1" applyBorder="1" applyAlignment="1">
      <alignment horizontal="center" vertical="distributed"/>
    </xf>
    <xf numFmtId="49" fontId="6" fillId="0" borderId="0" xfId="0" applyNumberFormat="1" applyFont="1" applyBorder="1" applyAlignment="1">
      <alignment horizontal="center" vertical="distributed"/>
    </xf>
    <xf numFmtId="3" fontId="6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distributed"/>
    </xf>
    <xf numFmtId="2" fontId="6" fillId="0" borderId="1" xfId="0" applyNumberFormat="1" applyFont="1" applyBorder="1" applyAlignment="1">
      <alignment horizontal="center"/>
    </xf>
    <xf numFmtId="2" fontId="6" fillId="0" borderId="3" xfId="0" applyNumberFormat="1" applyFont="1" applyBorder="1" applyAlignment="1">
      <alignment horizontal="center"/>
    </xf>
    <xf numFmtId="0" fontId="0" fillId="0" borderId="0" xfId="0" applyBorder="1" applyAlignment="1">
      <alignment vertical="distributed"/>
    </xf>
    <xf numFmtId="0" fontId="10" fillId="0" borderId="0" xfId="0" applyFont="1" applyFill="1" applyBorder="1"/>
    <xf numFmtId="0" fontId="0" fillId="0" borderId="0" xfId="0" applyFill="1" applyBorder="1" applyAlignment="1">
      <alignment wrapText="1"/>
    </xf>
    <xf numFmtId="0" fontId="9" fillId="0" borderId="2" xfId="0" applyFont="1" applyBorder="1"/>
    <xf numFmtId="0" fontId="12" fillId="0" borderId="2" xfId="0" applyFont="1" applyFill="1" applyBorder="1"/>
    <xf numFmtId="0" fontId="12" fillId="0" borderId="2" xfId="0" applyFont="1" applyFill="1" applyBorder="1" applyAlignment="1">
      <alignment horizontal="center"/>
    </xf>
    <xf numFmtId="2" fontId="12" fillId="0" borderId="2" xfId="0" applyNumberFormat="1" applyFont="1" applyFill="1" applyBorder="1" applyAlignment="1">
      <alignment horizontal="center"/>
    </xf>
    <xf numFmtId="0" fontId="13" fillId="0" borderId="2" xfId="0" applyFont="1" applyFill="1" applyBorder="1"/>
    <xf numFmtId="2" fontId="12" fillId="0" borderId="2" xfId="0" applyNumberFormat="1" applyFont="1" applyFill="1" applyBorder="1"/>
    <xf numFmtId="165" fontId="6" fillId="0" borderId="0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 wrapText="1"/>
    </xf>
    <xf numFmtId="0" fontId="6" fillId="0" borderId="1" xfId="0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distributed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2" fontId="11" fillId="0" borderId="0" xfId="0" applyNumberFormat="1" applyFont="1" applyFill="1" applyBorder="1"/>
    <xf numFmtId="0" fontId="9" fillId="0" borderId="0" xfId="0" applyFont="1" applyFill="1" applyBorder="1"/>
    <xf numFmtId="0" fontId="0" fillId="0" borderId="5" xfId="0" applyFill="1" applyBorder="1" applyAlignment="1">
      <alignment wrapText="1"/>
    </xf>
    <xf numFmtId="0" fontId="9" fillId="0" borderId="0" xfId="0" applyFont="1" applyFill="1"/>
    <xf numFmtId="0" fontId="6" fillId="0" borderId="0" xfId="0" applyFont="1" applyBorder="1" applyAlignment="1">
      <alignment horizontal="center" vertical="distributed"/>
    </xf>
    <xf numFmtId="0" fontId="6" fillId="0" borderId="0" xfId="0" applyFont="1" applyBorder="1" applyAlignment="1">
      <alignment horizontal="center" vertical="distributed"/>
    </xf>
    <xf numFmtId="0" fontId="6" fillId="0" borderId="0" xfId="0" applyFont="1" applyBorder="1" applyAlignment="1">
      <alignment horizontal="left" vertical="distributed"/>
    </xf>
    <xf numFmtId="0" fontId="6" fillId="0" borderId="0" xfId="0" applyFont="1" applyAlignment="1"/>
    <xf numFmtId="0" fontId="14" fillId="0" borderId="0" xfId="0" applyNumberFormat="1" applyFont="1" applyFill="1" applyBorder="1" applyAlignment="1" applyProtection="1">
      <alignment vertical="top" wrapText="1"/>
    </xf>
    <xf numFmtId="0" fontId="8" fillId="0" borderId="0" xfId="0" applyFont="1" applyFill="1" applyBorder="1"/>
    <xf numFmtId="0" fontId="8" fillId="0" borderId="0" xfId="0" applyFont="1"/>
    <xf numFmtId="0" fontId="11" fillId="0" borderId="2" xfId="0" applyFont="1" applyFill="1" applyBorder="1" applyAlignment="1">
      <alignment horizontal="center" vertical="center"/>
    </xf>
    <xf numFmtId="0" fontId="9" fillId="0" borderId="0" xfId="0" applyFont="1"/>
    <xf numFmtId="0" fontId="9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4" fillId="0" borderId="0" xfId="2"/>
    <xf numFmtId="0" fontId="4" fillId="0" borderId="0" xfId="2" applyFont="1"/>
    <xf numFmtId="0" fontId="4" fillId="0" borderId="0" xfId="2" applyFill="1" applyAlignment="1">
      <alignment horizontal="center" vertical="center" wrapText="1"/>
    </xf>
    <xf numFmtId="0" fontId="6" fillId="0" borderId="0" xfId="0" applyFont="1" applyBorder="1" applyAlignment="1">
      <alignment horizontal="left" vertical="distributed"/>
    </xf>
    <xf numFmtId="0" fontId="4" fillId="0" borderId="0" xfId="2" applyFill="1" applyAlignment="1">
      <alignment horizontal="center" wrapText="1"/>
    </xf>
    <xf numFmtId="0" fontId="4" fillId="0" borderId="0" xfId="2" applyFill="1" applyAlignment="1">
      <alignment horizontal="left" wrapText="1"/>
    </xf>
    <xf numFmtId="0" fontId="45" fillId="0" borderId="0" xfId="2" applyFont="1" applyFill="1"/>
    <xf numFmtId="2" fontId="8" fillId="0" borderId="0" xfId="0" applyNumberFormat="1" applyFont="1" applyFill="1" applyBorder="1"/>
    <xf numFmtId="2" fontId="16" fillId="2" borderId="2" xfId="1" applyNumberFormat="1" applyFont="1" applyFill="1" applyBorder="1" applyAlignment="1">
      <alignment horizontal="center" vertical="center" wrapText="1"/>
    </xf>
    <xf numFmtId="2" fontId="8" fillId="0" borderId="0" xfId="1" applyNumberFormat="1" applyFont="1"/>
    <xf numFmtId="2" fontId="0" fillId="0" borderId="0" xfId="0" applyNumberFormat="1"/>
    <xf numFmtId="1" fontId="6" fillId="0" borderId="1" xfId="0" applyNumberFormat="1" applyFont="1" applyBorder="1"/>
    <xf numFmtId="1" fontId="6" fillId="0" borderId="2" xfId="0" applyNumberFormat="1" applyFont="1" applyBorder="1"/>
    <xf numFmtId="1" fontId="6" fillId="0" borderId="3" xfId="0" applyNumberFormat="1" applyFont="1" applyBorder="1"/>
    <xf numFmtId="1" fontId="0" fillId="0" borderId="0" xfId="0" applyNumberFormat="1" applyFont="1" applyFill="1" applyBorder="1" applyAlignment="1">
      <alignment horizontal="left"/>
    </xf>
    <xf numFmtId="1" fontId="6" fillId="0" borderId="0" xfId="0" applyNumberFormat="1" applyFont="1" applyFill="1" applyBorder="1"/>
    <xf numFmtId="1" fontId="11" fillId="0" borderId="2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/>
    <xf numFmtId="1" fontId="0" fillId="0" borderId="0" xfId="0" applyNumberFormat="1" applyBorder="1"/>
    <xf numFmtId="1" fontId="6" fillId="0" borderId="1" xfId="0" applyNumberFormat="1" applyFont="1" applyFill="1" applyBorder="1"/>
    <xf numFmtId="1" fontId="0" fillId="0" borderId="0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center" vertical="distributed"/>
    </xf>
    <xf numFmtId="1" fontId="6" fillId="0" borderId="0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right"/>
    </xf>
    <xf numFmtId="164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right"/>
    </xf>
    <xf numFmtId="2" fontId="4" fillId="0" borderId="0" xfId="2" applyNumberFormat="1" applyFill="1" applyAlignment="1">
      <alignment horizontal="center" wrapText="1"/>
    </xf>
    <xf numFmtId="0" fontId="6" fillId="0" borderId="0" xfId="0" applyFont="1" applyBorder="1" applyAlignment="1">
      <alignment horizontal="center" vertical="distributed"/>
    </xf>
    <xf numFmtId="0" fontId="6" fillId="0" borderId="0" xfId="0" applyFont="1" applyBorder="1" applyAlignment="1">
      <alignment horizontal="left" vertical="top" wrapText="1"/>
    </xf>
    <xf numFmtId="0" fontId="8" fillId="0" borderId="0" xfId="0" applyFont="1" applyFill="1" applyBorder="1" applyAlignment="1"/>
    <xf numFmtId="0" fontId="6" fillId="0" borderId="0" xfId="0" applyFont="1" applyFill="1" applyBorder="1" applyAlignment="1"/>
    <xf numFmtId="0" fontId="0" fillId="0" borderId="0" xfId="0" applyFont="1" applyFill="1" applyBorder="1" applyAlignment="1"/>
    <xf numFmtId="0" fontId="8" fillId="0" borderId="0" xfId="0" applyFont="1" applyAlignment="1"/>
    <xf numFmtId="0" fontId="0" fillId="0" borderId="0" xfId="0" applyAlignment="1"/>
    <xf numFmtId="0" fontId="8" fillId="0" borderId="0" xfId="0" applyFont="1" applyBorder="1"/>
    <xf numFmtId="0" fontId="6" fillId="0" borderId="0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Border="1" applyAlignment="1">
      <alignment horizontal="left" vertical="distributed"/>
    </xf>
    <xf numFmtId="0" fontId="6" fillId="0" borderId="0" xfId="0" applyFont="1" applyBorder="1" applyAlignment="1">
      <alignment vertical="top" wrapText="1"/>
    </xf>
    <xf numFmtId="0" fontId="2" fillId="0" borderId="0" xfId="2" applyFont="1" applyFill="1" applyAlignment="1">
      <alignment horizontal="left" wrapText="1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vertical="top" wrapText="1"/>
    </xf>
    <xf numFmtId="0" fontId="1" fillId="0" borderId="0" xfId="2" applyFont="1" applyFill="1" applyAlignment="1">
      <alignment horizontal="left" wrapText="1"/>
    </xf>
    <xf numFmtId="0" fontId="46" fillId="0" borderId="0" xfId="2" applyFont="1" applyFill="1" applyAlignment="1">
      <alignment horizontal="left" wrapText="1"/>
    </xf>
    <xf numFmtId="0" fontId="1" fillId="0" borderId="0" xfId="2" applyFont="1" applyFill="1" applyAlignment="1">
      <alignment horizontal="center" wrapText="1"/>
    </xf>
    <xf numFmtId="0" fontId="5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wrapText="1"/>
    </xf>
    <xf numFmtId="0" fontId="9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0" fillId="0" borderId="0" xfId="0" applyBorder="1" applyAlignment="1"/>
    <xf numFmtId="2" fontId="6" fillId="0" borderId="0" xfId="0" applyNumberFormat="1" applyFont="1" applyBorder="1" applyAlignment="1">
      <alignment vertical="distributed"/>
    </xf>
    <xf numFmtId="3" fontId="6" fillId="0" borderId="0" xfId="0" applyNumberFormat="1" applyFont="1" applyBorder="1" applyAlignment="1"/>
    <xf numFmtId="2" fontId="6" fillId="0" borderId="0" xfId="0" applyNumberFormat="1" applyFont="1" applyFill="1" applyBorder="1" applyAlignment="1"/>
    <xf numFmtId="0" fontId="1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Font="1" applyFill="1" applyBorder="1" applyAlignment="1">
      <alignment horizontal="left"/>
    </xf>
    <xf numFmtId="0" fontId="11" fillId="0" borderId="0" xfId="0" applyFont="1" applyBorder="1" applyAlignment="1">
      <alignment vertical="top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11" fillId="0" borderId="0" xfId="0" applyFont="1"/>
    <xf numFmtId="0" fontId="11" fillId="0" borderId="0" xfId="0" applyFont="1" applyBorder="1"/>
    <xf numFmtId="0" fontId="11" fillId="0" borderId="0" xfId="0" applyFont="1" applyFill="1" applyBorder="1" applyAlignment="1">
      <alignment horizontal="left" vertical="center"/>
    </xf>
    <xf numFmtId="2" fontId="16" fillId="0" borderId="0" xfId="1" applyNumberFormat="1" applyFont="1" applyFill="1" applyBorder="1" applyAlignment="1">
      <alignment horizontal="center" vertical="center" wrapText="1"/>
    </xf>
    <xf numFmtId="0" fontId="9" fillId="57" borderId="0" xfId="0" applyFont="1" applyFill="1" applyAlignment="1">
      <alignment horizontal="center" vertical="center" wrapText="1"/>
    </xf>
    <xf numFmtId="43" fontId="47" fillId="2" borderId="0" xfId="139" applyFont="1" applyFill="1" applyAlignment="1">
      <alignment horizontal="center"/>
    </xf>
    <xf numFmtId="2" fontId="32" fillId="0" borderId="0" xfId="0" applyNumberFormat="1" applyFont="1" applyFill="1" applyBorder="1" applyAlignment="1">
      <alignment horizontal="center" vertical="center"/>
    </xf>
    <xf numFmtId="1" fontId="49" fillId="0" borderId="0" xfId="0" applyNumberFormat="1" applyFont="1" applyFill="1" applyBorder="1" applyAlignment="1">
      <alignment horizontal="center" vertical="center" wrapText="1"/>
    </xf>
    <xf numFmtId="172" fontId="16" fillId="0" borderId="0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Fill="1" applyBorder="1" applyAlignment="1">
      <alignment horizontal="center" vertical="center" wrapText="1"/>
    </xf>
    <xf numFmtId="1" fontId="50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left"/>
    </xf>
    <xf numFmtId="2" fontId="4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9" fillId="0" borderId="2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vertical="distributed" wrapText="1"/>
    </xf>
    <xf numFmtId="0" fontId="44" fillId="0" borderId="1" xfId="0" applyFont="1" applyFill="1" applyBorder="1" applyAlignment="1">
      <alignment horizontal="center" vertical="distributed" wrapText="1"/>
    </xf>
    <xf numFmtId="0" fontId="10" fillId="0" borderId="0" xfId="0" applyFont="1" applyFill="1" applyAlignment="1">
      <alignment wrapText="1"/>
    </xf>
    <xf numFmtId="0" fontId="44" fillId="0" borderId="2" xfId="0" applyFont="1" applyFill="1" applyBorder="1" applyAlignment="1">
      <alignment horizontal="center" vertical="distributed" wrapText="1"/>
    </xf>
    <xf numFmtId="0" fontId="44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 applyBorder="1" applyAlignment="1">
      <alignment horizontal="left" vertical="distributed" wrapText="1"/>
    </xf>
    <xf numFmtId="0" fontId="6" fillId="0" borderId="0" xfId="0" applyFont="1" applyBorder="1" applyAlignment="1">
      <alignment vertical="distributed" wrapText="1"/>
    </xf>
    <xf numFmtId="0" fontId="6" fillId="0" borderId="0" xfId="0" applyFont="1" applyBorder="1" applyAlignment="1">
      <alignment wrapText="1"/>
    </xf>
    <xf numFmtId="0" fontId="6" fillId="0" borderId="0" xfId="0" applyFont="1" applyAlignment="1">
      <alignment wrapText="1"/>
    </xf>
    <xf numFmtId="1" fontId="1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2" fontId="51" fillId="0" borderId="0" xfId="2" applyNumberFormat="1" applyFont="1" applyFill="1" applyAlignment="1">
      <alignment horizontal="center" wrapText="1"/>
    </xf>
    <xf numFmtId="1" fontId="48" fillId="0" borderId="0" xfId="0" applyNumberFormat="1" applyFont="1" applyFill="1" applyBorder="1" applyAlignment="1">
      <alignment horizontal="center"/>
    </xf>
    <xf numFmtId="0" fontId="0" fillId="0" borderId="3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distributed"/>
    </xf>
    <xf numFmtId="0" fontId="9" fillId="0" borderId="0" xfId="0" applyFont="1" applyAlignment="1">
      <alignment horizontal="left" vertical="distributed"/>
    </xf>
    <xf numFmtId="0" fontId="9" fillId="0" borderId="0" xfId="0" applyFont="1" applyBorder="1" applyAlignment="1">
      <alignment horizontal="left" vertical="distributed"/>
    </xf>
    <xf numFmtId="0" fontId="6" fillId="0" borderId="0" xfId="0" applyFont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6" fillId="0" borderId="0" xfId="0" applyFont="1" applyBorder="1" applyAlignment="1">
      <alignment vertical="top" wrapText="1"/>
    </xf>
    <xf numFmtId="0" fontId="11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 vertical="distributed"/>
    </xf>
    <xf numFmtId="0" fontId="9" fillId="0" borderId="0" xfId="0" applyFont="1" applyFill="1" applyBorder="1" applyAlignment="1">
      <alignment horizontal="left" vertical="distributed" wrapText="1"/>
    </xf>
    <xf numFmtId="0" fontId="8" fillId="0" borderId="0" xfId="0" applyNumberFormat="1" applyFont="1" applyFill="1" applyBorder="1" applyAlignment="1" applyProtection="1">
      <alignment horizontal="left" vertical="top" wrapText="1"/>
    </xf>
    <xf numFmtId="0" fontId="14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Alignment="1">
      <alignment horizontal="left" vertical="distributed"/>
    </xf>
    <xf numFmtId="0" fontId="0" fillId="0" borderId="0" xfId="0" applyFill="1" applyAlignment="1">
      <alignment horizontal="left" vertical="top" wrapText="1"/>
    </xf>
    <xf numFmtId="0" fontId="0" fillId="0" borderId="0" xfId="0" applyAlignment="1">
      <alignment horizontal="left" wrapText="1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0" fillId="0" borderId="0" xfId="0" quotePrefix="1" applyAlignment="1">
      <alignment horizontal="left" wrapText="1"/>
    </xf>
    <xf numFmtId="0" fontId="9" fillId="0" borderId="1" xfId="0" applyFont="1" applyFill="1" applyBorder="1" applyAlignment="1">
      <alignment horizontal="left" vertical="distributed" wrapText="1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distributed" wrapText="1"/>
    </xf>
    <xf numFmtId="0" fontId="44" fillId="0" borderId="1" xfId="0" applyFont="1" applyFill="1" applyBorder="1" applyAlignment="1">
      <alignment horizontal="center" vertical="distributed" wrapText="1"/>
    </xf>
    <xf numFmtId="0" fontId="44" fillId="0" borderId="3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wrapText="1"/>
    </xf>
    <xf numFmtId="0" fontId="44" fillId="0" borderId="3" xfId="0" applyFont="1" applyFill="1" applyBorder="1" applyAlignment="1">
      <alignment horizontal="left" vertical="top" wrapText="1"/>
    </xf>
    <xf numFmtId="0" fontId="44" fillId="0" borderId="1" xfId="0" applyFont="1" applyFill="1" applyBorder="1" applyAlignment="1">
      <alignment horizontal="left" vertical="top" wrapText="1"/>
    </xf>
    <xf numFmtId="0" fontId="44" fillId="0" borderId="2" xfId="0" applyFont="1" applyBorder="1" applyAlignment="1">
      <alignment horizontal="left" vertical="center" wrapText="1"/>
    </xf>
    <xf numFmtId="0" fontId="0" fillId="0" borderId="5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44" fillId="0" borderId="3" xfId="0" applyFont="1" applyFill="1" applyBorder="1" applyAlignment="1">
      <alignment horizontal="left" vertical="distributed" wrapText="1"/>
    </xf>
    <xf numFmtId="0" fontId="44" fillId="0" borderId="1" xfId="0" applyFont="1" applyFill="1" applyBorder="1" applyAlignment="1">
      <alignment horizontal="left" vertical="distributed" wrapText="1"/>
    </xf>
    <xf numFmtId="0" fontId="44" fillId="0" borderId="2" xfId="0" applyFont="1" applyFill="1" applyBorder="1" applyAlignment="1">
      <alignment horizontal="left" vertical="distributed" wrapText="1"/>
    </xf>
    <xf numFmtId="0" fontId="44" fillId="0" borderId="2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distributed" wrapText="1"/>
    </xf>
    <xf numFmtId="0" fontId="9" fillId="0" borderId="0" xfId="0" applyFont="1" applyFill="1" applyAlignment="1">
      <alignment horizontal="left" wrapText="1"/>
    </xf>
    <xf numFmtId="0" fontId="0" fillId="0" borderId="5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</cellXfs>
  <cellStyles count="140">
    <cellStyle name="_Row1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1 - 20%" xfId="25"/>
    <cellStyle name="Accent1 - 40%" xfId="26"/>
    <cellStyle name="Accent1 - 60%" xfId="27"/>
    <cellStyle name="Accent2" xfId="28"/>
    <cellStyle name="Accent2 - 20%" xfId="29"/>
    <cellStyle name="Accent2 - 40%" xfId="30"/>
    <cellStyle name="Accent2 - 60%" xfId="31"/>
    <cellStyle name="Accent3" xfId="32"/>
    <cellStyle name="Accent3 - 20%" xfId="33"/>
    <cellStyle name="Accent3 - 40%" xfId="34"/>
    <cellStyle name="Accent3 - 60%" xfId="35"/>
    <cellStyle name="Accent4" xfId="36"/>
    <cellStyle name="Accent4 - 20%" xfId="37"/>
    <cellStyle name="Accent4 - 40%" xfId="38"/>
    <cellStyle name="Accent4 - 60%" xfId="39"/>
    <cellStyle name="Accent5" xfId="40"/>
    <cellStyle name="Accent5 - 20%" xfId="41"/>
    <cellStyle name="Accent5 - 40%" xfId="42"/>
    <cellStyle name="Accent5 - 60%" xfId="43"/>
    <cellStyle name="Accent6" xfId="44"/>
    <cellStyle name="Accent6 - 20%" xfId="45"/>
    <cellStyle name="Accent6 - 40%" xfId="46"/>
    <cellStyle name="Accent6 - 60%" xfId="47"/>
    <cellStyle name="Bad" xfId="48"/>
    <cellStyle name="Calculation" xfId="49"/>
    <cellStyle name="Check Cell" xfId="50"/>
    <cellStyle name="Emphasis 1" xfId="51"/>
    <cellStyle name="Emphasis 2" xfId="52"/>
    <cellStyle name="Emphasis 3" xfId="53"/>
    <cellStyle name="Euro" xfId="54"/>
    <cellStyle name="Explanatory Text" xfId="55"/>
    <cellStyle name="Good" xfId="56"/>
    <cellStyle name="Heading 1" xfId="57"/>
    <cellStyle name="Heading 2" xfId="58"/>
    <cellStyle name="Heading 3" xfId="59"/>
    <cellStyle name="Heading 4" xfId="60"/>
    <cellStyle name="Input" xfId="61"/>
    <cellStyle name="Linked Cell" xfId="62"/>
    <cellStyle name="Normal 2" xfId="63"/>
    <cellStyle name="Normal 2 2" xfId="138"/>
    <cellStyle name="Normal 3" xfId="64"/>
    <cellStyle name="Normal 3 2" xfId="65"/>
    <cellStyle name="Normal 6" xfId="66"/>
    <cellStyle name="Note" xfId="67"/>
    <cellStyle name="Notiz 2" xfId="68"/>
    <cellStyle name="Output" xfId="69"/>
    <cellStyle name="Percent 2" xfId="70"/>
    <cellStyle name="SAPBEXaggData" xfId="71"/>
    <cellStyle name="SAPBEXaggDataEmph" xfId="72"/>
    <cellStyle name="SAPBEXaggItem" xfId="73"/>
    <cellStyle name="SAPBEXaggItemX" xfId="74"/>
    <cellStyle name="SAPBEXchaText" xfId="75"/>
    <cellStyle name="SAPBEXexcBad7" xfId="76"/>
    <cellStyle name="SAPBEXexcBad8" xfId="77"/>
    <cellStyle name="SAPBEXexcBad9" xfId="78"/>
    <cellStyle name="SAPBEXexcCritical4" xfId="79"/>
    <cellStyle name="SAPBEXexcCritical5" xfId="80"/>
    <cellStyle name="SAPBEXexcCritical6" xfId="81"/>
    <cellStyle name="SAPBEXexcGood1" xfId="82"/>
    <cellStyle name="SAPBEXexcGood2" xfId="83"/>
    <cellStyle name="SAPBEXexcGood3" xfId="84"/>
    <cellStyle name="SAPBEXfilterDrill" xfId="85"/>
    <cellStyle name="SAPBEXfilterItem" xfId="86"/>
    <cellStyle name="SAPBEXfilterText" xfId="87"/>
    <cellStyle name="SAPBEXformats" xfId="88"/>
    <cellStyle name="SAPBEXheaderItem" xfId="89"/>
    <cellStyle name="SAPBEXheaderText" xfId="90"/>
    <cellStyle name="SAPBEXHLevel0" xfId="91"/>
    <cellStyle name="SAPBEXHLevel0X" xfId="92"/>
    <cellStyle name="SAPBEXHLevel1" xfId="93"/>
    <cellStyle name="SAPBEXHLevel1X" xfId="94"/>
    <cellStyle name="SAPBEXHLevel2" xfId="95"/>
    <cellStyle name="SAPBEXHLevel2X" xfId="96"/>
    <cellStyle name="SAPBEXHLevel3" xfId="97"/>
    <cellStyle name="SAPBEXHLevel3X" xfId="98"/>
    <cellStyle name="SAPBEXinputData" xfId="99"/>
    <cellStyle name="SAPBEXItemHeader" xfId="100"/>
    <cellStyle name="SAPBEXresData" xfId="101"/>
    <cellStyle name="SAPBEXresDataEmph" xfId="102"/>
    <cellStyle name="SAPBEXresItem" xfId="103"/>
    <cellStyle name="SAPBEXresItemX" xfId="104"/>
    <cellStyle name="SAPBEXstdData" xfId="105"/>
    <cellStyle name="SAPBEXstdDataEmph" xfId="106"/>
    <cellStyle name="SAPBEXstdItem" xfId="107"/>
    <cellStyle name="SAPBEXstdItem 2" xfId="108"/>
    <cellStyle name="SAPBEXstdItemX" xfId="109"/>
    <cellStyle name="SAPBEXtitle" xfId="110"/>
    <cellStyle name="SAPBEXunassignedItem" xfId="111"/>
    <cellStyle name="SAPBEXundefined" xfId="112"/>
    <cellStyle name="Sheet Title" xfId="113"/>
    <cellStyle name="Standard 2" xfId="114"/>
    <cellStyle name="Standard 3" xfId="115"/>
    <cellStyle name="Standard 4" xfId="116"/>
    <cellStyle name="Standard 5" xfId="117"/>
    <cellStyle name="Standard 6" xfId="118"/>
    <cellStyle name="Standard_ARES Schlösser" xfId="119"/>
    <cellStyle name="Title" xfId="120"/>
    <cellStyle name="Total" xfId="121"/>
    <cellStyle name="Währung [0]_STA_DEUTSCH_2007_Bestell-Nr.xls" xfId="122"/>
    <cellStyle name="Währung_STA_DEUTSCH_2007_Bestell-Nr.xls" xfId="123"/>
    <cellStyle name="Warning Text" xfId="124"/>
    <cellStyle name="Денежный" xfId="1" builtinId="4"/>
    <cellStyle name="Денежный 2" xfId="3"/>
    <cellStyle name="Обычный" xfId="0" builtinId="0"/>
    <cellStyle name="Обычный 10" xfId="125"/>
    <cellStyle name="Обычный 11" xfId="137"/>
    <cellStyle name="Обычный 2" xfId="2"/>
    <cellStyle name="Обычный 3" xfId="126"/>
    <cellStyle name="Обычный 4" xfId="127"/>
    <cellStyle name="Обычный 5" xfId="128"/>
    <cellStyle name="Обычный 6" xfId="129"/>
    <cellStyle name="Обычный 7" xfId="130"/>
    <cellStyle name="Обычный 8" xfId="131"/>
    <cellStyle name="Обычный 9" xfId="132"/>
    <cellStyle name="Процентный 2" xfId="4"/>
    <cellStyle name="Процентный 3" xfId="133"/>
    <cellStyle name="Финансовый" xfId="139" builtinId="3"/>
    <cellStyle name="Финансовый 2" xfId="134"/>
    <cellStyle name="Финансовый 3" xfId="135"/>
    <cellStyle name="Финансовый 4" xfId="13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13" Type="http://schemas.openxmlformats.org/officeDocument/2006/relationships/image" Target="../media/image92.emf"/><Relationship Id="rId3" Type="http://schemas.openxmlformats.org/officeDocument/2006/relationships/image" Target="../media/image84.emf"/><Relationship Id="rId7" Type="http://schemas.openxmlformats.org/officeDocument/2006/relationships/image" Target="../media/image88.emf"/><Relationship Id="rId12" Type="http://schemas.openxmlformats.org/officeDocument/2006/relationships/image" Target="../media/image91.emf"/><Relationship Id="rId2" Type="http://schemas.openxmlformats.org/officeDocument/2006/relationships/image" Target="../media/image83.emf"/><Relationship Id="rId1" Type="http://schemas.openxmlformats.org/officeDocument/2006/relationships/image" Target="../media/image82.emf"/><Relationship Id="rId6" Type="http://schemas.openxmlformats.org/officeDocument/2006/relationships/image" Target="../media/image87.emf"/><Relationship Id="rId11" Type="http://schemas.openxmlformats.org/officeDocument/2006/relationships/image" Target="../media/image90.emf"/><Relationship Id="rId5" Type="http://schemas.openxmlformats.org/officeDocument/2006/relationships/image" Target="../media/image86.emf"/><Relationship Id="rId15" Type="http://schemas.openxmlformats.org/officeDocument/2006/relationships/image" Target="../media/image9.png"/><Relationship Id="rId10" Type="http://schemas.openxmlformats.org/officeDocument/2006/relationships/image" Target="../media/image50.emf"/><Relationship Id="rId4" Type="http://schemas.openxmlformats.org/officeDocument/2006/relationships/image" Target="../media/image85.emf"/><Relationship Id="rId9" Type="http://schemas.openxmlformats.org/officeDocument/2006/relationships/image" Target="../media/image49.emf"/><Relationship Id="rId14" Type="http://schemas.openxmlformats.org/officeDocument/2006/relationships/image" Target="../media/image93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emf"/><Relationship Id="rId13" Type="http://schemas.openxmlformats.org/officeDocument/2006/relationships/image" Target="../media/image104.emf"/><Relationship Id="rId3" Type="http://schemas.openxmlformats.org/officeDocument/2006/relationships/image" Target="../media/image94.emf"/><Relationship Id="rId7" Type="http://schemas.openxmlformats.org/officeDocument/2006/relationships/image" Target="../media/image98.emf"/><Relationship Id="rId12" Type="http://schemas.openxmlformats.org/officeDocument/2006/relationships/image" Target="../media/image103.emf"/><Relationship Id="rId17" Type="http://schemas.openxmlformats.org/officeDocument/2006/relationships/image" Target="../media/image108.emf"/><Relationship Id="rId2" Type="http://schemas.openxmlformats.org/officeDocument/2006/relationships/image" Target="../media/image55.emf"/><Relationship Id="rId16" Type="http://schemas.openxmlformats.org/officeDocument/2006/relationships/image" Target="../media/image107.emf"/><Relationship Id="rId1" Type="http://schemas.openxmlformats.org/officeDocument/2006/relationships/image" Target="../media/image54.emf"/><Relationship Id="rId6" Type="http://schemas.openxmlformats.org/officeDocument/2006/relationships/image" Target="../media/image97.emf"/><Relationship Id="rId11" Type="http://schemas.openxmlformats.org/officeDocument/2006/relationships/image" Target="../media/image102.emf"/><Relationship Id="rId5" Type="http://schemas.openxmlformats.org/officeDocument/2006/relationships/image" Target="../media/image96.emf"/><Relationship Id="rId15" Type="http://schemas.openxmlformats.org/officeDocument/2006/relationships/image" Target="../media/image106.emf"/><Relationship Id="rId10" Type="http://schemas.openxmlformats.org/officeDocument/2006/relationships/image" Target="../media/image101.emf"/><Relationship Id="rId4" Type="http://schemas.openxmlformats.org/officeDocument/2006/relationships/image" Target="../media/image95.emf"/><Relationship Id="rId9" Type="http://schemas.openxmlformats.org/officeDocument/2006/relationships/image" Target="../media/image100.emf"/><Relationship Id="rId14" Type="http://schemas.openxmlformats.org/officeDocument/2006/relationships/image" Target="../media/image105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emf"/><Relationship Id="rId2" Type="http://schemas.openxmlformats.org/officeDocument/2006/relationships/image" Target="../media/image110.emf"/><Relationship Id="rId1" Type="http://schemas.openxmlformats.org/officeDocument/2006/relationships/image" Target="../media/image109.emf"/><Relationship Id="rId5" Type="http://schemas.openxmlformats.org/officeDocument/2006/relationships/image" Target="../media/image113.emf"/><Relationship Id="rId4" Type="http://schemas.openxmlformats.org/officeDocument/2006/relationships/image" Target="../media/image11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emf"/><Relationship Id="rId18" Type="http://schemas.openxmlformats.org/officeDocument/2006/relationships/image" Target="../media/image28.emf"/><Relationship Id="rId3" Type="http://schemas.openxmlformats.org/officeDocument/2006/relationships/image" Target="../media/image13.emf"/><Relationship Id="rId21" Type="http://schemas.openxmlformats.org/officeDocument/2006/relationships/image" Target="../media/image9.png"/><Relationship Id="rId7" Type="http://schemas.openxmlformats.org/officeDocument/2006/relationships/image" Target="../media/image17.emf"/><Relationship Id="rId12" Type="http://schemas.openxmlformats.org/officeDocument/2006/relationships/image" Target="../media/image22.emf"/><Relationship Id="rId17" Type="http://schemas.openxmlformats.org/officeDocument/2006/relationships/image" Target="../media/image27.emf"/><Relationship Id="rId2" Type="http://schemas.openxmlformats.org/officeDocument/2006/relationships/image" Target="../media/image12.emf"/><Relationship Id="rId16" Type="http://schemas.openxmlformats.org/officeDocument/2006/relationships/image" Target="../media/image26.emf"/><Relationship Id="rId20" Type="http://schemas.openxmlformats.org/officeDocument/2006/relationships/image" Target="../media/image30.emf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5" Type="http://schemas.openxmlformats.org/officeDocument/2006/relationships/image" Target="../media/image15.emf"/><Relationship Id="rId15" Type="http://schemas.openxmlformats.org/officeDocument/2006/relationships/image" Target="../media/image25.emf"/><Relationship Id="rId10" Type="http://schemas.openxmlformats.org/officeDocument/2006/relationships/image" Target="../media/image20.emf"/><Relationship Id="rId19" Type="http://schemas.openxmlformats.org/officeDocument/2006/relationships/image" Target="../media/image29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Relationship Id="rId14" Type="http://schemas.openxmlformats.org/officeDocument/2006/relationships/image" Target="../media/image2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3" Type="http://schemas.openxmlformats.org/officeDocument/2006/relationships/image" Target="../media/image33.emf"/><Relationship Id="rId7" Type="http://schemas.openxmlformats.org/officeDocument/2006/relationships/image" Target="../media/image37.emf"/><Relationship Id="rId12" Type="http://schemas.openxmlformats.org/officeDocument/2006/relationships/image" Target="../media/image9.png"/><Relationship Id="rId2" Type="http://schemas.openxmlformats.org/officeDocument/2006/relationships/image" Target="../media/image32.emf"/><Relationship Id="rId1" Type="http://schemas.openxmlformats.org/officeDocument/2006/relationships/image" Target="../media/image31.emf"/><Relationship Id="rId6" Type="http://schemas.openxmlformats.org/officeDocument/2006/relationships/image" Target="../media/image36.emf"/><Relationship Id="rId11" Type="http://schemas.openxmlformats.org/officeDocument/2006/relationships/image" Target="../media/image41.emf"/><Relationship Id="rId5" Type="http://schemas.openxmlformats.org/officeDocument/2006/relationships/image" Target="../media/image35.emf"/><Relationship Id="rId10" Type="http://schemas.openxmlformats.org/officeDocument/2006/relationships/image" Target="../media/image40.emf"/><Relationship Id="rId4" Type="http://schemas.openxmlformats.org/officeDocument/2006/relationships/image" Target="../media/image34.emf"/><Relationship Id="rId9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emf"/><Relationship Id="rId3" Type="http://schemas.openxmlformats.org/officeDocument/2006/relationships/image" Target="../media/image44.emf"/><Relationship Id="rId7" Type="http://schemas.openxmlformats.org/officeDocument/2006/relationships/image" Target="../media/image48.emf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47.emf"/><Relationship Id="rId5" Type="http://schemas.openxmlformats.org/officeDocument/2006/relationships/image" Target="../media/image46.emf"/><Relationship Id="rId10" Type="http://schemas.openxmlformats.org/officeDocument/2006/relationships/image" Target="../media/image9.png"/><Relationship Id="rId4" Type="http://schemas.openxmlformats.org/officeDocument/2006/relationships/image" Target="../media/image45.emf"/><Relationship Id="rId9" Type="http://schemas.openxmlformats.org/officeDocument/2006/relationships/image" Target="../media/image5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53.emf"/><Relationship Id="rId7" Type="http://schemas.openxmlformats.org/officeDocument/2006/relationships/image" Target="../media/image50.emf"/><Relationship Id="rId2" Type="http://schemas.openxmlformats.org/officeDocument/2006/relationships/image" Target="../media/image52.emf"/><Relationship Id="rId1" Type="http://schemas.openxmlformats.org/officeDocument/2006/relationships/image" Target="../media/image51.emf"/><Relationship Id="rId6" Type="http://schemas.openxmlformats.org/officeDocument/2006/relationships/image" Target="../media/image49.emf"/><Relationship Id="rId5" Type="http://schemas.openxmlformats.org/officeDocument/2006/relationships/image" Target="../media/image55.emf"/><Relationship Id="rId4" Type="http://schemas.openxmlformats.org/officeDocument/2006/relationships/image" Target="../media/image54.emf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13" Type="http://schemas.openxmlformats.org/officeDocument/2006/relationships/image" Target="../media/image9.png"/><Relationship Id="rId3" Type="http://schemas.openxmlformats.org/officeDocument/2006/relationships/image" Target="../media/image59.emf"/><Relationship Id="rId7" Type="http://schemas.openxmlformats.org/officeDocument/2006/relationships/image" Target="../media/image50.emf"/><Relationship Id="rId12" Type="http://schemas.openxmlformats.org/officeDocument/2006/relationships/image" Target="../media/image66.emf"/><Relationship Id="rId2" Type="http://schemas.openxmlformats.org/officeDocument/2006/relationships/image" Target="../media/image58.emf"/><Relationship Id="rId1" Type="http://schemas.openxmlformats.org/officeDocument/2006/relationships/image" Target="../media/image57.emf"/><Relationship Id="rId6" Type="http://schemas.openxmlformats.org/officeDocument/2006/relationships/image" Target="../media/image49.emf"/><Relationship Id="rId11" Type="http://schemas.openxmlformats.org/officeDocument/2006/relationships/image" Target="../media/image65.emf"/><Relationship Id="rId5" Type="http://schemas.openxmlformats.org/officeDocument/2006/relationships/image" Target="../media/image61.emf"/><Relationship Id="rId10" Type="http://schemas.openxmlformats.org/officeDocument/2006/relationships/image" Target="../media/image64.emf"/><Relationship Id="rId4" Type="http://schemas.openxmlformats.org/officeDocument/2006/relationships/image" Target="../media/image60.emf"/><Relationship Id="rId9" Type="http://schemas.openxmlformats.org/officeDocument/2006/relationships/image" Target="../media/image6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emf"/><Relationship Id="rId2" Type="http://schemas.openxmlformats.org/officeDocument/2006/relationships/image" Target="../media/image68.emf"/><Relationship Id="rId1" Type="http://schemas.openxmlformats.org/officeDocument/2006/relationships/image" Target="../media/image67.emf"/><Relationship Id="rId6" Type="http://schemas.openxmlformats.org/officeDocument/2006/relationships/image" Target="../media/image9.png"/><Relationship Id="rId5" Type="http://schemas.openxmlformats.org/officeDocument/2006/relationships/image" Target="../media/image71.emf"/><Relationship Id="rId4" Type="http://schemas.openxmlformats.org/officeDocument/2006/relationships/image" Target="../media/image70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74.emf"/><Relationship Id="rId7" Type="http://schemas.openxmlformats.org/officeDocument/2006/relationships/image" Target="../media/image78.emf"/><Relationship Id="rId2" Type="http://schemas.openxmlformats.org/officeDocument/2006/relationships/image" Target="../media/image73.emf"/><Relationship Id="rId1" Type="http://schemas.openxmlformats.org/officeDocument/2006/relationships/image" Target="../media/image72.emf"/><Relationship Id="rId6" Type="http://schemas.openxmlformats.org/officeDocument/2006/relationships/image" Target="../media/image77.emf"/><Relationship Id="rId5" Type="http://schemas.openxmlformats.org/officeDocument/2006/relationships/image" Target="../media/image76.emf"/><Relationship Id="rId4" Type="http://schemas.openxmlformats.org/officeDocument/2006/relationships/image" Target="../media/image75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9.emf"/><Relationship Id="rId7" Type="http://schemas.openxmlformats.org/officeDocument/2006/relationships/image" Target="../media/image81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Relationship Id="rId6" Type="http://schemas.openxmlformats.org/officeDocument/2006/relationships/image" Target="../media/image80.emf"/><Relationship Id="rId5" Type="http://schemas.openxmlformats.org/officeDocument/2006/relationships/image" Target="../media/image79.emf"/><Relationship Id="rId4" Type="http://schemas.openxmlformats.org/officeDocument/2006/relationships/image" Target="../media/image50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204390</xdr:colOff>
      <xdr:row>26</xdr:row>
      <xdr:rowOff>9525</xdr:rowOff>
    </xdr:to>
    <xdr:pic>
      <xdr:nvPicPr>
        <xdr:cNvPr id="2590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"/>
          <a:ext cx="553839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14</xdr:row>
      <xdr:rowOff>0</xdr:rowOff>
    </xdr:from>
    <xdr:to>
      <xdr:col>10</xdr:col>
      <xdr:colOff>733425</xdr:colOff>
      <xdr:row>26</xdr:row>
      <xdr:rowOff>19050</xdr:rowOff>
    </xdr:to>
    <xdr:pic>
      <xdr:nvPicPr>
        <xdr:cNvPr id="2590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2847975"/>
          <a:ext cx="5610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962025</xdr:colOff>
      <xdr:row>14</xdr:row>
      <xdr:rowOff>0</xdr:rowOff>
    </xdr:from>
    <xdr:to>
      <xdr:col>12</xdr:col>
      <xdr:colOff>9525</xdr:colOff>
      <xdr:row>26</xdr:row>
      <xdr:rowOff>19050</xdr:rowOff>
    </xdr:to>
    <xdr:pic>
      <xdr:nvPicPr>
        <xdr:cNvPr id="2590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2847975"/>
          <a:ext cx="5610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6</xdr:col>
      <xdr:colOff>123825</xdr:colOff>
      <xdr:row>41</xdr:row>
      <xdr:rowOff>6851</xdr:rowOff>
    </xdr:to>
    <xdr:pic>
      <xdr:nvPicPr>
        <xdr:cNvPr id="2590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0200"/>
          <a:ext cx="5457825" cy="204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29</xdr:row>
      <xdr:rowOff>9525</xdr:rowOff>
    </xdr:from>
    <xdr:to>
      <xdr:col>10</xdr:col>
      <xdr:colOff>523875</xdr:colOff>
      <xdr:row>40</xdr:row>
      <xdr:rowOff>169402</xdr:rowOff>
    </xdr:to>
    <xdr:pic>
      <xdr:nvPicPr>
        <xdr:cNvPr id="2590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5410200"/>
          <a:ext cx="5476875" cy="203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762000</xdr:colOff>
      <xdr:row>29</xdr:row>
      <xdr:rowOff>9525</xdr:rowOff>
    </xdr:from>
    <xdr:to>
      <xdr:col>11</xdr:col>
      <xdr:colOff>1409700</xdr:colOff>
      <xdr:row>41</xdr:row>
      <xdr:rowOff>11199</xdr:rowOff>
    </xdr:to>
    <xdr:pic>
      <xdr:nvPicPr>
        <xdr:cNvPr id="2590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5410200"/>
          <a:ext cx="5457825" cy="2049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52</xdr:row>
      <xdr:rowOff>28575</xdr:rowOff>
    </xdr:from>
    <xdr:to>
      <xdr:col>6</xdr:col>
      <xdr:colOff>123825</xdr:colOff>
      <xdr:row>64</xdr:row>
      <xdr:rowOff>31410</xdr:rowOff>
    </xdr:to>
    <xdr:pic>
      <xdr:nvPicPr>
        <xdr:cNvPr id="2590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363075"/>
          <a:ext cx="5438775" cy="206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49</xdr:row>
      <xdr:rowOff>0</xdr:rowOff>
    </xdr:from>
    <xdr:to>
      <xdr:col>10</xdr:col>
      <xdr:colOff>518163</xdr:colOff>
      <xdr:row>61</xdr:row>
      <xdr:rowOff>9525</xdr:rowOff>
    </xdr:to>
    <xdr:pic>
      <xdr:nvPicPr>
        <xdr:cNvPr id="259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8810625"/>
          <a:ext cx="5490213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209551</xdr:colOff>
      <xdr:row>0</xdr:row>
      <xdr:rowOff>95249</xdr:rowOff>
    </xdr:from>
    <xdr:to>
      <xdr:col>0</xdr:col>
      <xdr:colOff>828675</xdr:colOff>
      <xdr:row>0</xdr:row>
      <xdr:rowOff>428696</xdr:rowOff>
    </xdr:to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95249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66675</xdr:rowOff>
    </xdr:from>
    <xdr:to>
      <xdr:col>0</xdr:col>
      <xdr:colOff>885825</xdr:colOff>
      <xdr:row>15</xdr:row>
      <xdr:rowOff>161925</xdr:rowOff>
    </xdr:to>
    <xdr:pic>
      <xdr:nvPicPr>
        <xdr:cNvPr id="23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14400"/>
          <a:ext cx="8286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</xdr:row>
      <xdr:rowOff>57150</xdr:rowOff>
    </xdr:from>
    <xdr:to>
      <xdr:col>0</xdr:col>
      <xdr:colOff>1009650</xdr:colOff>
      <xdr:row>31</xdr:row>
      <xdr:rowOff>85725</xdr:rowOff>
    </xdr:to>
    <xdr:pic>
      <xdr:nvPicPr>
        <xdr:cNvPr id="23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752850"/>
          <a:ext cx="8763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35</xdr:row>
      <xdr:rowOff>38100</xdr:rowOff>
    </xdr:from>
    <xdr:to>
      <xdr:col>0</xdr:col>
      <xdr:colOff>1000125</xdr:colOff>
      <xdr:row>48</xdr:row>
      <xdr:rowOff>47625</xdr:rowOff>
    </xdr:to>
    <xdr:pic>
      <xdr:nvPicPr>
        <xdr:cNvPr id="23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477000"/>
          <a:ext cx="8763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0</xdr:rowOff>
    </xdr:from>
    <xdr:to>
      <xdr:col>0</xdr:col>
      <xdr:colOff>1009650</xdr:colOff>
      <xdr:row>61</xdr:row>
      <xdr:rowOff>114300</xdr:rowOff>
    </xdr:to>
    <xdr:pic>
      <xdr:nvPicPr>
        <xdr:cNvPr id="2306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39200"/>
          <a:ext cx="90487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65</xdr:row>
      <xdr:rowOff>66675</xdr:rowOff>
    </xdr:from>
    <xdr:to>
      <xdr:col>1</xdr:col>
      <xdr:colOff>47625</xdr:colOff>
      <xdr:row>78</xdr:row>
      <xdr:rowOff>104775</xdr:rowOff>
    </xdr:to>
    <xdr:pic>
      <xdr:nvPicPr>
        <xdr:cNvPr id="2306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906375"/>
          <a:ext cx="94297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96</xdr:row>
      <xdr:rowOff>0</xdr:rowOff>
    </xdr:from>
    <xdr:to>
      <xdr:col>1</xdr:col>
      <xdr:colOff>123825</xdr:colOff>
      <xdr:row>110</xdr:row>
      <xdr:rowOff>66675</xdr:rowOff>
    </xdr:to>
    <xdr:pic>
      <xdr:nvPicPr>
        <xdr:cNvPr id="2306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516725"/>
          <a:ext cx="10382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81</xdr:row>
      <xdr:rowOff>47625</xdr:rowOff>
    </xdr:from>
    <xdr:to>
      <xdr:col>1</xdr:col>
      <xdr:colOff>9525</xdr:colOff>
      <xdr:row>94</xdr:row>
      <xdr:rowOff>38100</xdr:rowOff>
    </xdr:to>
    <xdr:pic>
      <xdr:nvPicPr>
        <xdr:cNvPr id="2306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630525"/>
          <a:ext cx="9239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112</xdr:row>
      <xdr:rowOff>76200</xdr:rowOff>
    </xdr:from>
    <xdr:to>
      <xdr:col>0</xdr:col>
      <xdr:colOff>962025</xdr:colOff>
      <xdr:row>123</xdr:row>
      <xdr:rowOff>19050</xdr:rowOff>
    </xdr:to>
    <xdr:pic>
      <xdr:nvPicPr>
        <xdr:cNvPr id="2306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336125"/>
          <a:ext cx="7524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129</xdr:row>
      <xdr:rowOff>76200</xdr:rowOff>
    </xdr:from>
    <xdr:to>
      <xdr:col>1</xdr:col>
      <xdr:colOff>104775</xdr:colOff>
      <xdr:row>139</xdr:row>
      <xdr:rowOff>114300</xdr:rowOff>
    </xdr:to>
    <xdr:pic>
      <xdr:nvPicPr>
        <xdr:cNvPr id="2306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832175"/>
          <a:ext cx="9144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142</xdr:row>
      <xdr:rowOff>38100</xdr:rowOff>
    </xdr:from>
    <xdr:to>
      <xdr:col>0</xdr:col>
      <xdr:colOff>876300</xdr:colOff>
      <xdr:row>147</xdr:row>
      <xdr:rowOff>57150</xdr:rowOff>
    </xdr:to>
    <xdr:pic>
      <xdr:nvPicPr>
        <xdr:cNvPr id="2306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0851475"/>
          <a:ext cx="676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148</xdr:row>
      <xdr:rowOff>123825</xdr:rowOff>
    </xdr:from>
    <xdr:to>
      <xdr:col>0</xdr:col>
      <xdr:colOff>942975</xdr:colOff>
      <xdr:row>151</xdr:row>
      <xdr:rowOff>38100</xdr:rowOff>
    </xdr:to>
    <xdr:pic>
      <xdr:nvPicPr>
        <xdr:cNvPr id="2306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137350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153</xdr:row>
      <xdr:rowOff>133350</xdr:rowOff>
    </xdr:from>
    <xdr:to>
      <xdr:col>0</xdr:col>
      <xdr:colOff>647700</xdr:colOff>
      <xdr:row>156</xdr:row>
      <xdr:rowOff>19050</xdr:rowOff>
    </xdr:to>
    <xdr:pic>
      <xdr:nvPicPr>
        <xdr:cNvPr id="2307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3004125"/>
          <a:ext cx="3524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161</xdr:row>
      <xdr:rowOff>9525</xdr:rowOff>
    </xdr:from>
    <xdr:to>
      <xdr:col>1</xdr:col>
      <xdr:colOff>0</xdr:colOff>
      <xdr:row>165</xdr:row>
      <xdr:rowOff>104775</xdr:rowOff>
    </xdr:to>
    <xdr:pic>
      <xdr:nvPicPr>
        <xdr:cNvPr id="2307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4251900"/>
          <a:ext cx="723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167</xdr:row>
      <xdr:rowOff>104775</xdr:rowOff>
    </xdr:from>
    <xdr:to>
      <xdr:col>0</xdr:col>
      <xdr:colOff>904875</xdr:colOff>
      <xdr:row>173</xdr:row>
      <xdr:rowOff>38100</xdr:rowOff>
    </xdr:to>
    <xdr:pic>
      <xdr:nvPicPr>
        <xdr:cNvPr id="2307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5375850"/>
          <a:ext cx="6762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865249</xdr:colOff>
      <xdr:row>0</xdr:row>
      <xdr:rowOff>476250</xdr:rowOff>
    </xdr:to>
    <xdr:pic>
      <xdr:nvPicPr>
        <xdr:cNvPr id="1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675"/>
          <a:ext cx="76047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124</xdr:row>
      <xdr:rowOff>76200</xdr:rowOff>
    </xdr:from>
    <xdr:to>
      <xdr:col>0</xdr:col>
      <xdr:colOff>855724</xdr:colOff>
      <xdr:row>124</xdr:row>
      <xdr:rowOff>485775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774150"/>
          <a:ext cx="76047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53</xdr:row>
      <xdr:rowOff>57150</xdr:rowOff>
    </xdr:from>
    <xdr:to>
      <xdr:col>1</xdr:col>
      <xdr:colOff>371475</xdr:colOff>
      <xdr:row>55</xdr:row>
      <xdr:rowOff>47625</xdr:rowOff>
    </xdr:to>
    <xdr:pic>
      <xdr:nvPicPr>
        <xdr:cNvPr id="2904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325100"/>
          <a:ext cx="895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57</xdr:row>
      <xdr:rowOff>123825</xdr:rowOff>
    </xdr:from>
    <xdr:to>
      <xdr:col>1</xdr:col>
      <xdr:colOff>314325</xdr:colOff>
      <xdr:row>59</xdr:row>
      <xdr:rowOff>47625</xdr:rowOff>
    </xdr:to>
    <xdr:pic>
      <xdr:nvPicPr>
        <xdr:cNvPr id="2904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906125"/>
          <a:ext cx="790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304801</xdr:colOff>
      <xdr:row>30</xdr:row>
      <xdr:rowOff>161925</xdr:rowOff>
    </xdr:from>
    <xdr:to>
      <xdr:col>1</xdr:col>
      <xdr:colOff>323851</xdr:colOff>
      <xdr:row>35</xdr:row>
      <xdr:rowOff>38944</xdr:rowOff>
    </xdr:to>
    <xdr:pic>
      <xdr:nvPicPr>
        <xdr:cNvPr id="2906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5753100"/>
          <a:ext cx="666750" cy="734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34</xdr:row>
      <xdr:rowOff>28575</xdr:rowOff>
    </xdr:from>
    <xdr:to>
      <xdr:col>1</xdr:col>
      <xdr:colOff>314325</xdr:colOff>
      <xdr:row>38</xdr:row>
      <xdr:rowOff>66675</xdr:rowOff>
    </xdr:to>
    <xdr:pic>
      <xdr:nvPicPr>
        <xdr:cNvPr id="29067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9075" y="6305550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</xdr:row>
      <xdr:rowOff>38100</xdr:rowOff>
    </xdr:from>
    <xdr:to>
      <xdr:col>1</xdr:col>
      <xdr:colOff>619125</xdr:colOff>
      <xdr:row>6</xdr:row>
      <xdr:rowOff>114300</xdr:rowOff>
    </xdr:to>
    <xdr:pic>
      <xdr:nvPicPr>
        <xdr:cNvPr id="29068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71575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10</xdr:row>
      <xdr:rowOff>47625</xdr:rowOff>
    </xdr:from>
    <xdr:to>
      <xdr:col>1</xdr:col>
      <xdr:colOff>542925</xdr:colOff>
      <xdr:row>14</xdr:row>
      <xdr:rowOff>38100</xdr:rowOff>
    </xdr:to>
    <xdr:pic>
      <xdr:nvPicPr>
        <xdr:cNvPr id="29069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209800"/>
          <a:ext cx="10668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</xdr:row>
      <xdr:rowOff>161925</xdr:rowOff>
    </xdr:from>
    <xdr:to>
      <xdr:col>1</xdr:col>
      <xdr:colOff>504825</xdr:colOff>
      <xdr:row>18</xdr:row>
      <xdr:rowOff>133350</xdr:rowOff>
    </xdr:to>
    <xdr:pic>
      <xdr:nvPicPr>
        <xdr:cNvPr id="29070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09900"/>
          <a:ext cx="1009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19</xdr:row>
      <xdr:rowOff>95250</xdr:rowOff>
    </xdr:from>
    <xdr:to>
      <xdr:col>1</xdr:col>
      <xdr:colOff>419100</xdr:colOff>
      <xdr:row>22</xdr:row>
      <xdr:rowOff>85725</xdr:rowOff>
    </xdr:to>
    <xdr:pic>
      <xdr:nvPicPr>
        <xdr:cNvPr id="29071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800475"/>
          <a:ext cx="876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23</xdr:row>
      <xdr:rowOff>38100</xdr:rowOff>
    </xdr:from>
    <xdr:to>
      <xdr:col>1</xdr:col>
      <xdr:colOff>171450</xdr:colOff>
      <xdr:row>26</xdr:row>
      <xdr:rowOff>127958</xdr:rowOff>
    </xdr:to>
    <xdr:pic>
      <xdr:nvPicPr>
        <xdr:cNvPr id="29072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429125"/>
          <a:ext cx="361950" cy="604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27</xdr:row>
      <xdr:rowOff>57151</xdr:rowOff>
    </xdr:from>
    <xdr:to>
      <xdr:col>1</xdr:col>
      <xdr:colOff>152400</xdr:colOff>
      <xdr:row>30</xdr:row>
      <xdr:rowOff>97347</xdr:rowOff>
    </xdr:to>
    <xdr:pic>
      <xdr:nvPicPr>
        <xdr:cNvPr id="29073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133976"/>
          <a:ext cx="361950" cy="554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314326</xdr:colOff>
      <xdr:row>62</xdr:row>
      <xdr:rowOff>57151</xdr:rowOff>
    </xdr:from>
    <xdr:to>
      <xdr:col>0</xdr:col>
      <xdr:colOff>634305</xdr:colOff>
      <xdr:row>66</xdr:row>
      <xdr:rowOff>152401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1696701"/>
          <a:ext cx="319979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68</xdr:row>
      <xdr:rowOff>161925</xdr:rowOff>
    </xdr:from>
    <xdr:to>
      <xdr:col>0</xdr:col>
      <xdr:colOff>590551</xdr:colOff>
      <xdr:row>73</xdr:row>
      <xdr:rowOff>66675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3344525"/>
          <a:ext cx="381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74</xdr:row>
      <xdr:rowOff>28576</xdr:rowOff>
    </xdr:from>
    <xdr:to>
      <xdr:col>1</xdr:col>
      <xdr:colOff>19050</xdr:colOff>
      <xdr:row>80</xdr:row>
      <xdr:rowOff>14502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39876"/>
          <a:ext cx="581025" cy="1014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80</xdr:row>
      <xdr:rowOff>133350</xdr:rowOff>
    </xdr:from>
    <xdr:to>
      <xdr:col>1</xdr:col>
      <xdr:colOff>171450</xdr:colOff>
      <xdr:row>85</xdr:row>
      <xdr:rowOff>133350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782800"/>
          <a:ext cx="742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86</xdr:row>
      <xdr:rowOff>38100</xdr:rowOff>
    </xdr:from>
    <xdr:to>
      <xdr:col>1</xdr:col>
      <xdr:colOff>85725</xdr:colOff>
      <xdr:row>90</xdr:row>
      <xdr:rowOff>153468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716250"/>
          <a:ext cx="685800" cy="80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44</xdr:row>
      <xdr:rowOff>0</xdr:rowOff>
    </xdr:from>
    <xdr:to>
      <xdr:col>1</xdr:col>
      <xdr:colOff>304800</xdr:colOff>
      <xdr:row>47</xdr:row>
      <xdr:rowOff>116781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62825"/>
          <a:ext cx="790575" cy="631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48</xdr:row>
      <xdr:rowOff>68682</xdr:rowOff>
    </xdr:from>
    <xdr:to>
      <xdr:col>1</xdr:col>
      <xdr:colOff>352425</xdr:colOff>
      <xdr:row>51</xdr:row>
      <xdr:rowOff>68555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8117307"/>
          <a:ext cx="838199" cy="771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95</xdr:row>
      <xdr:rowOff>19050</xdr:rowOff>
    </xdr:from>
    <xdr:to>
      <xdr:col>2</xdr:col>
      <xdr:colOff>5592</xdr:colOff>
      <xdr:row>100</xdr:row>
      <xdr:rowOff>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221200"/>
          <a:ext cx="1262892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0</xdr:col>
      <xdr:colOff>561975</xdr:colOff>
      <xdr:row>50</xdr:row>
      <xdr:rowOff>37687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47725"/>
          <a:ext cx="561975" cy="1171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0</xdr:col>
      <xdr:colOff>561975</xdr:colOff>
      <xdr:row>57</xdr:row>
      <xdr:rowOff>152399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62175"/>
          <a:ext cx="561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66</xdr:row>
      <xdr:rowOff>0</xdr:rowOff>
    </xdr:from>
    <xdr:to>
      <xdr:col>5</xdr:col>
      <xdr:colOff>585166</xdr:colOff>
      <xdr:row>86</xdr:row>
      <xdr:rowOff>104775</xdr:rowOff>
    </xdr:to>
    <xdr:pic>
      <xdr:nvPicPr>
        <xdr:cNvPr id="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2824400"/>
          <a:ext cx="5138116" cy="353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561975</xdr:colOff>
      <xdr:row>64</xdr:row>
      <xdr:rowOff>142876</xdr:rowOff>
    </xdr:to>
    <xdr:pic>
      <xdr:nvPicPr>
        <xdr:cNvPr id="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71850"/>
          <a:ext cx="561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66675</xdr:rowOff>
    </xdr:from>
    <xdr:to>
      <xdr:col>6</xdr:col>
      <xdr:colOff>442291</xdr:colOff>
      <xdr:row>110</xdr:row>
      <xdr:rowOff>240610</xdr:rowOff>
    </xdr:to>
    <xdr:pic>
      <xdr:nvPicPr>
        <xdr:cNvPr id="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20350"/>
          <a:ext cx="5909641" cy="240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</xdr:row>
      <xdr:rowOff>38100</xdr:rowOff>
    </xdr:from>
    <xdr:to>
      <xdr:col>1</xdr:col>
      <xdr:colOff>504825</xdr:colOff>
      <xdr:row>7</xdr:row>
      <xdr:rowOff>161925</xdr:rowOff>
    </xdr:to>
    <xdr:pic>
      <xdr:nvPicPr>
        <xdr:cNvPr id="22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2050"/>
          <a:ext cx="1019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17</xdr:row>
      <xdr:rowOff>152400</xdr:rowOff>
    </xdr:from>
    <xdr:to>
      <xdr:col>1</xdr:col>
      <xdr:colOff>409575</xdr:colOff>
      <xdr:row>23</xdr:row>
      <xdr:rowOff>47625</xdr:rowOff>
    </xdr:to>
    <xdr:pic>
      <xdr:nvPicPr>
        <xdr:cNvPr id="224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05200"/>
          <a:ext cx="10572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24</xdr:row>
      <xdr:rowOff>95250</xdr:rowOff>
    </xdr:from>
    <xdr:to>
      <xdr:col>1</xdr:col>
      <xdr:colOff>428625</xdr:colOff>
      <xdr:row>29</xdr:row>
      <xdr:rowOff>9524</xdr:rowOff>
    </xdr:to>
    <xdr:pic>
      <xdr:nvPicPr>
        <xdr:cNvPr id="224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648200"/>
          <a:ext cx="952500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31</xdr:row>
      <xdr:rowOff>114300</xdr:rowOff>
    </xdr:from>
    <xdr:to>
      <xdr:col>1</xdr:col>
      <xdr:colOff>419100</xdr:colOff>
      <xdr:row>36</xdr:row>
      <xdr:rowOff>142876</xdr:rowOff>
    </xdr:to>
    <xdr:pic>
      <xdr:nvPicPr>
        <xdr:cNvPr id="224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867400"/>
          <a:ext cx="933450" cy="88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38</xdr:row>
      <xdr:rowOff>76200</xdr:rowOff>
    </xdr:from>
    <xdr:to>
      <xdr:col>1</xdr:col>
      <xdr:colOff>428625</xdr:colOff>
      <xdr:row>44</xdr:row>
      <xdr:rowOff>9525</xdr:rowOff>
    </xdr:to>
    <xdr:pic>
      <xdr:nvPicPr>
        <xdr:cNvPr id="224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29450"/>
          <a:ext cx="10191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47</xdr:row>
      <xdr:rowOff>9525</xdr:rowOff>
    </xdr:from>
    <xdr:to>
      <xdr:col>1</xdr:col>
      <xdr:colOff>457200</xdr:colOff>
      <xdr:row>52</xdr:row>
      <xdr:rowOff>57150</xdr:rowOff>
    </xdr:to>
    <xdr:pic>
      <xdr:nvPicPr>
        <xdr:cNvPr id="2246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05825"/>
          <a:ext cx="9144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54</xdr:row>
      <xdr:rowOff>47625</xdr:rowOff>
    </xdr:from>
    <xdr:to>
      <xdr:col>1</xdr:col>
      <xdr:colOff>447675</xdr:colOff>
      <xdr:row>58</xdr:row>
      <xdr:rowOff>114300</xdr:rowOff>
    </xdr:to>
    <xdr:pic>
      <xdr:nvPicPr>
        <xdr:cNvPr id="2246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744075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61</xdr:row>
      <xdr:rowOff>66675</xdr:rowOff>
    </xdr:from>
    <xdr:to>
      <xdr:col>1</xdr:col>
      <xdr:colOff>457200</xdr:colOff>
      <xdr:row>65</xdr:row>
      <xdr:rowOff>104776</xdr:rowOff>
    </xdr:to>
    <xdr:pic>
      <xdr:nvPicPr>
        <xdr:cNvPr id="2246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963275"/>
          <a:ext cx="942975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67</xdr:row>
      <xdr:rowOff>161925</xdr:rowOff>
    </xdr:from>
    <xdr:to>
      <xdr:col>1</xdr:col>
      <xdr:colOff>447675</xdr:colOff>
      <xdr:row>72</xdr:row>
      <xdr:rowOff>38099</xdr:rowOff>
    </xdr:to>
    <xdr:pic>
      <xdr:nvPicPr>
        <xdr:cNvPr id="224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087225"/>
          <a:ext cx="904875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75</xdr:row>
      <xdr:rowOff>66675</xdr:rowOff>
    </xdr:from>
    <xdr:to>
      <xdr:col>1</xdr:col>
      <xdr:colOff>457200</xdr:colOff>
      <xdr:row>80</xdr:row>
      <xdr:rowOff>9527</xdr:rowOff>
    </xdr:to>
    <xdr:pic>
      <xdr:nvPicPr>
        <xdr:cNvPr id="2246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63575"/>
          <a:ext cx="800100" cy="800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81</xdr:row>
      <xdr:rowOff>85725</xdr:rowOff>
    </xdr:from>
    <xdr:to>
      <xdr:col>1</xdr:col>
      <xdr:colOff>342900</xdr:colOff>
      <xdr:row>86</xdr:row>
      <xdr:rowOff>9524</xdr:rowOff>
    </xdr:to>
    <xdr:pic>
      <xdr:nvPicPr>
        <xdr:cNvPr id="2246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4411325"/>
          <a:ext cx="733425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132</xdr:row>
      <xdr:rowOff>133350</xdr:rowOff>
    </xdr:from>
    <xdr:to>
      <xdr:col>1</xdr:col>
      <xdr:colOff>295275</xdr:colOff>
      <xdr:row>136</xdr:row>
      <xdr:rowOff>142877</xdr:rowOff>
    </xdr:to>
    <xdr:pic>
      <xdr:nvPicPr>
        <xdr:cNvPr id="2246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260175"/>
          <a:ext cx="866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103</xdr:row>
      <xdr:rowOff>76200</xdr:rowOff>
    </xdr:from>
    <xdr:to>
      <xdr:col>1</xdr:col>
      <xdr:colOff>352425</xdr:colOff>
      <xdr:row>108</xdr:row>
      <xdr:rowOff>133350</xdr:rowOff>
    </xdr:to>
    <xdr:pic>
      <xdr:nvPicPr>
        <xdr:cNvPr id="2246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459200"/>
          <a:ext cx="9048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110</xdr:row>
      <xdr:rowOff>123825</xdr:rowOff>
    </xdr:from>
    <xdr:to>
      <xdr:col>1</xdr:col>
      <xdr:colOff>476250</xdr:colOff>
      <xdr:row>113</xdr:row>
      <xdr:rowOff>76200</xdr:rowOff>
    </xdr:to>
    <xdr:pic>
      <xdr:nvPicPr>
        <xdr:cNvPr id="2247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706975"/>
          <a:ext cx="1095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117</xdr:row>
      <xdr:rowOff>152400</xdr:rowOff>
    </xdr:from>
    <xdr:to>
      <xdr:col>1</xdr:col>
      <xdr:colOff>476250</xdr:colOff>
      <xdr:row>121</xdr:row>
      <xdr:rowOff>161925</xdr:rowOff>
    </xdr:to>
    <xdr:pic>
      <xdr:nvPicPr>
        <xdr:cNvPr id="2247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707475"/>
          <a:ext cx="1152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152400</xdr:rowOff>
    </xdr:from>
    <xdr:to>
      <xdr:col>1</xdr:col>
      <xdr:colOff>504825</xdr:colOff>
      <xdr:row>127</xdr:row>
      <xdr:rowOff>64190</xdr:rowOff>
    </xdr:to>
    <xdr:pic>
      <xdr:nvPicPr>
        <xdr:cNvPr id="2247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64725"/>
          <a:ext cx="1228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126</xdr:row>
      <xdr:rowOff>152400</xdr:rowOff>
    </xdr:from>
    <xdr:to>
      <xdr:col>1</xdr:col>
      <xdr:colOff>114300</xdr:colOff>
      <xdr:row>132</xdr:row>
      <xdr:rowOff>102289</xdr:rowOff>
    </xdr:to>
    <xdr:pic>
      <xdr:nvPicPr>
        <xdr:cNvPr id="2247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250525"/>
          <a:ext cx="4476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87</xdr:row>
      <xdr:rowOff>47625</xdr:rowOff>
    </xdr:from>
    <xdr:to>
      <xdr:col>1</xdr:col>
      <xdr:colOff>266700</xdr:colOff>
      <xdr:row>91</xdr:row>
      <xdr:rowOff>66675</xdr:rowOff>
    </xdr:to>
    <xdr:pic>
      <xdr:nvPicPr>
        <xdr:cNvPr id="22474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01925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92</xdr:row>
      <xdr:rowOff>66675</xdr:rowOff>
    </xdr:from>
    <xdr:to>
      <xdr:col>1</xdr:col>
      <xdr:colOff>342900</xdr:colOff>
      <xdr:row>96</xdr:row>
      <xdr:rowOff>76200</xdr:rowOff>
    </xdr:to>
    <xdr:pic>
      <xdr:nvPicPr>
        <xdr:cNvPr id="2247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278225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98</xdr:row>
      <xdr:rowOff>19050</xdr:rowOff>
    </xdr:from>
    <xdr:to>
      <xdr:col>1</xdr:col>
      <xdr:colOff>257175</xdr:colOff>
      <xdr:row>102</xdr:row>
      <xdr:rowOff>10354</xdr:rowOff>
    </xdr:to>
    <xdr:pic>
      <xdr:nvPicPr>
        <xdr:cNvPr id="22476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259300"/>
          <a:ext cx="714375" cy="66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66675</xdr:rowOff>
    </xdr:from>
    <xdr:to>
      <xdr:col>0</xdr:col>
      <xdr:colOff>647699</xdr:colOff>
      <xdr:row>0</xdr:row>
      <xdr:rowOff>400122</xdr:rowOff>
    </xdr:to>
    <xdr:pic>
      <xdr:nvPicPr>
        <xdr:cNvPr id="2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4</xdr:row>
      <xdr:rowOff>46383</xdr:rowOff>
    </xdr:from>
    <xdr:to>
      <xdr:col>1</xdr:col>
      <xdr:colOff>435665</xdr:colOff>
      <xdr:row>18</xdr:row>
      <xdr:rowOff>18221</xdr:rowOff>
    </xdr:to>
    <xdr:pic>
      <xdr:nvPicPr>
        <xdr:cNvPr id="249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" y="1181100"/>
          <a:ext cx="1065143" cy="2398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142461</xdr:colOff>
      <xdr:row>20</xdr:row>
      <xdr:rowOff>45141</xdr:rowOff>
    </xdr:from>
    <xdr:to>
      <xdr:col>1</xdr:col>
      <xdr:colOff>494886</xdr:colOff>
      <xdr:row>33</xdr:row>
      <xdr:rowOff>76201</xdr:rowOff>
    </xdr:to>
    <xdr:pic>
      <xdr:nvPicPr>
        <xdr:cNvPr id="249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61" y="3954532"/>
          <a:ext cx="998468" cy="2408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170621</xdr:colOff>
      <xdr:row>36</xdr:row>
      <xdr:rowOff>33545</xdr:rowOff>
    </xdr:from>
    <xdr:to>
      <xdr:col>1</xdr:col>
      <xdr:colOff>561146</xdr:colOff>
      <xdr:row>49</xdr:row>
      <xdr:rowOff>138320</xdr:rowOff>
    </xdr:to>
    <xdr:pic>
      <xdr:nvPicPr>
        <xdr:cNvPr id="249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21" y="6841849"/>
          <a:ext cx="1036568" cy="2481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53</xdr:row>
      <xdr:rowOff>28575</xdr:rowOff>
    </xdr:from>
    <xdr:to>
      <xdr:col>1</xdr:col>
      <xdr:colOff>438150</xdr:colOff>
      <xdr:row>65</xdr:row>
      <xdr:rowOff>142875</xdr:rowOff>
    </xdr:to>
    <xdr:pic>
      <xdr:nvPicPr>
        <xdr:cNvPr id="249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125075"/>
          <a:ext cx="95250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167723</xdr:colOff>
      <xdr:row>69</xdr:row>
      <xdr:rowOff>41413</xdr:rowOff>
    </xdr:from>
    <xdr:to>
      <xdr:col>1</xdr:col>
      <xdr:colOff>462998</xdr:colOff>
      <xdr:row>82</xdr:row>
      <xdr:rowOff>68746</xdr:rowOff>
    </xdr:to>
    <xdr:pic>
      <xdr:nvPicPr>
        <xdr:cNvPr id="249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23" y="12821478"/>
          <a:ext cx="941318" cy="2280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204581</xdr:colOff>
      <xdr:row>85</xdr:row>
      <xdr:rowOff>86553</xdr:rowOff>
    </xdr:from>
    <xdr:to>
      <xdr:col>1</xdr:col>
      <xdr:colOff>480806</xdr:colOff>
      <xdr:row>98</xdr:row>
      <xdr:rowOff>82825</xdr:rowOff>
    </xdr:to>
    <xdr:pic>
      <xdr:nvPicPr>
        <xdr:cNvPr id="249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81" y="15641292"/>
          <a:ext cx="922268" cy="2249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49695</xdr:colOff>
      <xdr:row>100</xdr:row>
      <xdr:rowOff>52595</xdr:rowOff>
    </xdr:from>
    <xdr:to>
      <xdr:col>1</xdr:col>
      <xdr:colOff>506895</xdr:colOff>
      <xdr:row>106</xdr:row>
      <xdr:rowOff>161097</xdr:rowOff>
    </xdr:to>
    <xdr:pic>
      <xdr:nvPicPr>
        <xdr:cNvPr id="249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" y="18208073"/>
          <a:ext cx="1103243" cy="140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67917</xdr:colOff>
      <xdr:row>115</xdr:row>
      <xdr:rowOff>162339</xdr:rowOff>
    </xdr:from>
    <xdr:to>
      <xdr:col>1</xdr:col>
      <xdr:colOff>563217</xdr:colOff>
      <xdr:row>129</xdr:row>
      <xdr:rowOff>63776</xdr:rowOff>
    </xdr:to>
    <xdr:pic>
      <xdr:nvPicPr>
        <xdr:cNvPr id="2496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7" y="21183600"/>
          <a:ext cx="1141343" cy="245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132</xdr:row>
      <xdr:rowOff>104775</xdr:rowOff>
    </xdr:from>
    <xdr:to>
      <xdr:col>1</xdr:col>
      <xdr:colOff>523875</xdr:colOff>
      <xdr:row>144</xdr:row>
      <xdr:rowOff>169792</xdr:rowOff>
    </xdr:to>
    <xdr:pic>
      <xdr:nvPicPr>
        <xdr:cNvPr id="249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936450"/>
          <a:ext cx="10191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125068</xdr:colOff>
      <xdr:row>147</xdr:row>
      <xdr:rowOff>27332</xdr:rowOff>
    </xdr:from>
    <xdr:to>
      <xdr:col>1</xdr:col>
      <xdr:colOff>487018</xdr:colOff>
      <xdr:row>160</xdr:row>
      <xdr:rowOff>151571</xdr:rowOff>
    </xdr:to>
    <xdr:pic>
      <xdr:nvPicPr>
        <xdr:cNvPr id="2496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8" y="26846419"/>
          <a:ext cx="1007993" cy="2377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58392</xdr:colOff>
      <xdr:row>163</xdr:row>
      <xdr:rowOff>22777</xdr:rowOff>
    </xdr:from>
    <xdr:to>
      <xdr:col>1</xdr:col>
      <xdr:colOff>477492</xdr:colOff>
      <xdr:row>177</xdr:row>
      <xdr:rowOff>79100</xdr:rowOff>
    </xdr:to>
    <xdr:pic>
      <xdr:nvPicPr>
        <xdr:cNvPr id="24966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92" y="29616538"/>
          <a:ext cx="1065143" cy="2607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50938</xdr:colOff>
      <xdr:row>179</xdr:row>
      <xdr:rowOff>21949</xdr:rowOff>
    </xdr:from>
    <xdr:to>
      <xdr:col>1</xdr:col>
      <xdr:colOff>565288</xdr:colOff>
      <xdr:row>194</xdr:row>
      <xdr:rowOff>128380</xdr:rowOff>
    </xdr:to>
    <xdr:pic>
      <xdr:nvPicPr>
        <xdr:cNvPr id="2496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38" y="32688558"/>
          <a:ext cx="1160393" cy="2831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142047</xdr:colOff>
      <xdr:row>195</xdr:row>
      <xdr:rowOff>26504</xdr:rowOff>
    </xdr:from>
    <xdr:to>
      <xdr:col>1</xdr:col>
      <xdr:colOff>561147</xdr:colOff>
      <xdr:row>209</xdr:row>
      <xdr:rowOff>83654</xdr:rowOff>
    </xdr:to>
    <xdr:pic>
      <xdr:nvPicPr>
        <xdr:cNvPr id="24968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47" y="35765961"/>
          <a:ext cx="1065143" cy="2608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91108</xdr:rowOff>
    </xdr:from>
    <xdr:to>
      <xdr:col>0</xdr:col>
      <xdr:colOff>619124</xdr:colOff>
      <xdr:row>0</xdr:row>
      <xdr:rowOff>424555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08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268771</xdr:colOff>
      <xdr:row>18</xdr:row>
      <xdr:rowOff>64605</xdr:rowOff>
    </xdr:from>
    <xdr:to>
      <xdr:col>1</xdr:col>
      <xdr:colOff>411646</xdr:colOff>
      <xdr:row>22</xdr:row>
      <xdr:rowOff>74958</xdr:rowOff>
    </xdr:to>
    <xdr:pic>
      <xdr:nvPicPr>
        <xdr:cNvPr id="2418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771" y="3642692"/>
          <a:ext cx="788918" cy="82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341243</xdr:colOff>
      <xdr:row>24</xdr:row>
      <xdr:rowOff>165238</xdr:rowOff>
    </xdr:from>
    <xdr:to>
      <xdr:col>1</xdr:col>
      <xdr:colOff>331718</xdr:colOff>
      <xdr:row>28</xdr:row>
      <xdr:rowOff>30232</xdr:rowOff>
    </xdr:to>
    <xdr:pic>
      <xdr:nvPicPr>
        <xdr:cNvPr id="2418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43" y="4786934"/>
          <a:ext cx="636518" cy="676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220732</xdr:colOff>
      <xdr:row>33</xdr:row>
      <xdr:rowOff>24848</xdr:rowOff>
    </xdr:from>
    <xdr:to>
      <xdr:col>1</xdr:col>
      <xdr:colOff>287407</xdr:colOff>
      <xdr:row>36</xdr:row>
      <xdr:rowOff>167722</xdr:rowOff>
    </xdr:to>
    <xdr:pic>
      <xdr:nvPicPr>
        <xdr:cNvPr id="2418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32" y="6559826"/>
          <a:ext cx="712718" cy="664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45140</xdr:colOff>
      <xdr:row>37</xdr:row>
      <xdr:rowOff>166481</xdr:rowOff>
    </xdr:from>
    <xdr:to>
      <xdr:col>1</xdr:col>
      <xdr:colOff>35615</xdr:colOff>
      <xdr:row>41</xdr:row>
      <xdr:rowOff>21949</xdr:rowOff>
    </xdr:to>
    <xdr:pic>
      <xdr:nvPicPr>
        <xdr:cNvPr id="2418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0" y="7397198"/>
          <a:ext cx="636518" cy="667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50110</xdr:colOff>
      <xdr:row>40</xdr:row>
      <xdr:rowOff>86140</xdr:rowOff>
    </xdr:from>
    <xdr:to>
      <xdr:col>1</xdr:col>
      <xdr:colOff>573985</xdr:colOff>
      <xdr:row>44</xdr:row>
      <xdr:rowOff>94422</xdr:rowOff>
    </xdr:to>
    <xdr:pic>
      <xdr:nvPicPr>
        <xdr:cNvPr id="2418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153" y="7954618"/>
          <a:ext cx="523875" cy="69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49696</xdr:colOff>
      <xdr:row>4</xdr:row>
      <xdr:rowOff>107675</xdr:rowOff>
    </xdr:from>
    <xdr:to>
      <xdr:col>1</xdr:col>
      <xdr:colOff>535471</xdr:colOff>
      <xdr:row>7</xdr:row>
      <xdr:rowOff>134593</xdr:rowOff>
    </xdr:to>
    <xdr:pic>
      <xdr:nvPicPr>
        <xdr:cNvPr id="2418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6" y="1250675"/>
          <a:ext cx="1131818" cy="664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11</xdr:row>
      <xdr:rowOff>117614</xdr:rowOff>
    </xdr:from>
    <xdr:to>
      <xdr:col>1</xdr:col>
      <xdr:colOff>485775</xdr:colOff>
      <xdr:row>16</xdr:row>
      <xdr:rowOff>136664</xdr:rowOff>
    </xdr:to>
    <xdr:pic>
      <xdr:nvPicPr>
        <xdr:cNvPr id="2418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78157"/>
          <a:ext cx="1017518" cy="88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46</xdr:row>
      <xdr:rowOff>114300</xdr:rowOff>
    </xdr:from>
    <xdr:to>
      <xdr:col>1</xdr:col>
      <xdr:colOff>257175</xdr:colOff>
      <xdr:row>54</xdr:row>
      <xdr:rowOff>28575</xdr:rowOff>
    </xdr:to>
    <xdr:pic>
      <xdr:nvPicPr>
        <xdr:cNvPr id="2418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19875"/>
          <a:ext cx="6762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55</xdr:row>
      <xdr:rowOff>133350</xdr:rowOff>
    </xdr:from>
    <xdr:to>
      <xdr:col>1</xdr:col>
      <xdr:colOff>314325</xdr:colOff>
      <xdr:row>61</xdr:row>
      <xdr:rowOff>95250</xdr:rowOff>
    </xdr:to>
    <xdr:pic>
      <xdr:nvPicPr>
        <xdr:cNvPr id="24190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010525"/>
          <a:ext cx="7429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16565</xdr:colOff>
      <xdr:row>0</xdr:row>
      <xdr:rowOff>82826</xdr:rowOff>
    </xdr:from>
    <xdr:to>
      <xdr:col>0</xdr:col>
      <xdr:colOff>635689</xdr:colOff>
      <xdr:row>0</xdr:row>
      <xdr:rowOff>416273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" y="82826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28575</xdr:rowOff>
    </xdr:from>
    <xdr:to>
      <xdr:col>1</xdr:col>
      <xdr:colOff>85725</xdr:colOff>
      <xdr:row>16</xdr:row>
      <xdr:rowOff>38100</xdr:rowOff>
    </xdr:to>
    <xdr:pic>
      <xdr:nvPicPr>
        <xdr:cNvPr id="2688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62050"/>
          <a:ext cx="8763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</xdr:row>
      <xdr:rowOff>0</xdr:rowOff>
    </xdr:from>
    <xdr:to>
      <xdr:col>1</xdr:col>
      <xdr:colOff>142875</xdr:colOff>
      <xdr:row>29</xdr:row>
      <xdr:rowOff>57150</xdr:rowOff>
    </xdr:to>
    <xdr:pic>
      <xdr:nvPicPr>
        <xdr:cNvPr id="26883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248025"/>
          <a:ext cx="96202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32</xdr:row>
      <xdr:rowOff>0</xdr:rowOff>
    </xdr:from>
    <xdr:to>
      <xdr:col>1</xdr:col>
      <xdr:colOff>114300</xdr:colOff>
      <xdr:row>43</xdr:row>
      <xdr:rowOff>47625</xdr:rowOff>
    </xdr:to>
    <xdr:pic>
      <xdr:nvPicPr>
        <xdr:cNvPr id="26884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48325"/>
          <a:ext cx="9525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58</xdr:row>
      <xdr:rowOff>0</xdr:rowOff>
    </xdr:from>
    <xdr:to>
      <xdr:col>1</xdr:col>
      <xdr:colOff>180975</xdr:colOff>
      <xdr:row>60</xdr:row>
      <xdr:rowOff>104775</xdr:rowOff>
    </xdr:to>
    <xdr:pic>
      <xdr:nvPicPr>
        <xdr:cNvPr id="2688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668250"/>
          <a:ext cx="904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62</xdr:row>
      <xdr:rowOff>152400</xdr:rowOff>
    </xdr:from>
    <xdr:to>
      <xdr:col>1</xdr:col>
      <xdr:colOff>9525</xdr:colOff>
      <xdr:row>65</xdr:row>
      <xdr:rowOff>19050</xdr:rowOff>
    </xdr:to>
    <xdr:pic>
      <xdr:nvPicPr>
        <xdr:cNvPr id="2688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506450"/>
          <a:ext cx="800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68</xdr:row>
      <xdr:rowOff>76200</xdr:rowOff>
    </xdr:from>
    <xdr:to>
      <xdr:col>1</xdr:col>
      <xdr:colOff>57150</xdr:colOff>
      <xdr:row>76</xdr:row>
      <xdr:rowOff>66675</xdr:rowOff>
    </xdr:to>
    <xdr:pic>
      <xdr:nvPicPr>
        <xdr:cNvPr id="2688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458950"/>
          <a:ext cx="7143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80</xdr:row>
      <xdr:rowOff>38100</xdr:rowOff>
    </xdr:from>
    <xdr:to>
      <xdr:col>1</xdr:col>
      <xdr:colOff>114300</xdr:colOff>
      <xdr:row>86</xdr:row>
      <xdr:rowOff>19050</xdr:rowOff>
    </xdr:to>
    <xdr:pic>
      <xdr:nvPicPr>
        <xdr:cNvPr id="26890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478250"/>
          <a:ext cx="781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304800</xdr:colOff>
      <xdr:row>50</xdr:row>
      <xdr:rowOff>76200</xdr:rowOff>
    </xdr:to>
    <xdr:pic>
      <xdr:nvPicPr>
        <xdr:cNvPr id="2689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48625"/>
          <a:ext cx="1171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0</xdr:row>
      <xdr:rowOff>104775</xdr:rowOff>
    </xdr:from>
    <xdr:to>
      <xdr:col>0</xdr:col>
      <xdr:colOff>723899</xdr:colOff>
      <xdr:row>0</xdr:row>
      <xdr:rowOff>438222</xdr:rowOff>
    </xdr:to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5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53</xdr:row>
      <xdr:rowOff>104775</xdr:rowOff>
    </xdr:from>
    <xdr:to>
      <xdr:col>0</xdr:col>
      <xdr:colOff>704849</xdr:colOff>
      <xdr:row>53</xdr:row>
      <xdr:rowOff>438222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639300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38100</xdr:rowOff>
    </xdr:from>
    <xdr:to>
      <xdr:col>1</xdr:col>
      <xdr:colOff>266700</xdr:colOff>
      <xdr:row>18</xdr:row>
      <xdr:rowOff>0</xdr:rowOff>
    </xdr:to>
    <xdr:pic>
      <xdr:nvPicPr>
        <xdr:cNvPr id="2792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52525"/>
          <a:ext cx="94297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</xdr:row>
      <xdr:rowOff>152400</xdr:rowOff>
    </xdr:from>
    <xdr:to>
      <xdr:col>1</xdr:col>
      <xdr:colOff>266700</xdr:colOff>
      <xdr:row>33</xdr:row>
      <xdr:rowOff>9525</xdr:rowOff>
    </xdr:to>
    <xdr:pic>
      <xdr:nvPicPr>
        <xdr:cNvPr id="2792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48075"/>
          <a:ext cx="1019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34</xdr:row>
      <xdr:rowOff>152400</xdr:rowOff>
    </xdr:from>
    <xdr:to>
      <xdr:col>1</xdr:col>
      <xdr:colOff>304800</xdr:colOff>
      <xdr:row>49</xdr:row>
      <xdr:rowOff>9525</xdr:rowOff>
    </xdr:to>
    <xdr:pic>
      <xdr:nvPicPr>
        <xdr:cNvPr id="2792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391275"/>
          <a:ext cx="10572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51</xdr:row>
      <xdr:rowOff>142875</xdr:rowOff>
    </xdr:from>
    <xdr:to>
      <xdr:col>1</xdr:col>
      <xdr:colOff>381000</xdr:colOff>
      <xdr:row>65</xdr:row>
      <xdr:rowOff>142875</xdr:rowOff>
    </xdr:to>
    <xdr:pic>
      <xdr:nvPicPr>
        <xdr:cNvPr id="2792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296400"/>
          <a:ext cx="113347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67</xdr:row>
      <xdr:rowOff>66675</xdr:rowOff>
    </xdr:from>
    <xdr:to>
      <xdr:col>1</xdr:col>
      <xdr:colOff>400050</xdr:colOff>
      <xdr:row>81</xdr:row>
      <xdr:rowOff>161925</xdr:rowOff>
    </xdr:to>
    <xdr:pic>
      <xdr:nvPicPr>
        <xdr:cNvPr id="2792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963400"/>
          <a:ext cx="11715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86</xdr:row>
      <xdr:rowOff>152400</xdr:rowOff>
    </xdr:from>
    <xdr:to>
      <xdr:col>1</xdr:col>
      <xdr:colOff>47625</xdr:colOff>
      <xdr:row>93</xdr:row>
      <xdr:rowOff>123825</xdr:rowOff>
    </xdr:to>
    <xdr:pic>
      <xdr:nvPicPr>
        <xdr:cNvPr id="2792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497675"/>
          <a:ext cx="6000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98</xdr:row>
      <xdr:rowOff>161925</xdr:rowOff>
    </xdr:from>
    <xdr:to>
      <xdr:col>1</xdr:col>
      <xdr:colOff>180975</xdr:colOff>
      <xdr:row>104</xdr:row>
      <xdr:rowOff>57150</xdr:rowOff>
    </xdr:to>
    <xdr:pic>
      <xdr:nvPicPr>
        <xdr:cNvPr id="2792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973675"/>
          <a:ext cx="7143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116</xdr:row>
      <xdr:rowOff>100965</xdr:rowOff>
    </xdr:from>
    <xdr:to>
      <xdr:col>1</xdr:col>
      <xdr:colOff>409576</xdr:colOff>
      <xdr:row>121</xdr:row>
      <xdr:rowOff>118111</xdr:rowOff>
    </xdr:to>
    <xdr:pic>
      <xdr:nvPicPr>
        <xdr:cNvPr id="2793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7665" y="24393525"/>
          <a:ext cx="874396" cy="77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122</xdr:row>
      <xdr:rowOff>28575</xdr:rowOff>
    </xdr:from>
    <xdr:to>
      <xdr:col>1</xdr:col>
      <xdr:colOff>323850</xdr:colOff>
      <xdr:row>127</xdr:row>
      <xdr:rowOff>38100</xdr:rowOff>
    </xdr:to>
    <xdr:pic>
      <xdr:nvPicPr>
        <xdr:cNvPr id="2793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49459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128</xdr:row>
      <xdr:rowOff>85725</xdr:rowOff>
    </xdr:from>
    <xdr:to>
      <xdr:col>1</xdr:col>
      <xdr:colOff>342900</xdr:colOff>
      <xdr:row>132</xdr:row>
      <xdr:rowOff>152400</xdr:rowOff>
    </xdr:to>
    <xdr:pic>
      <xdr:nvPicPr>
        <xdr:cNvPr id="2793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031825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107</xdr:row>
      <xdr:rowOff>47625</xdr:rowOff>
    </xdr:from>
    <xdr:to>
      <xdr:col>1</xdr:col>
      <xdr:colOff>238125</xdr:colOff>
      <xdr:row>110</xdr:row>
      <xdr:rowOff>38100</xdr:rowOff>
    </xdr:to>
    <xdr:pic>
      <xdr:nvPicPr>
        <xdr:cNvPr id="2793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348865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111</xdr:row>
      <xdr:rowOff>28575</xdr:rowOff>
    </xdr:from>
    <xdr:to>
      <xdr:col>1</xdr:col>
      <xdr:colOff>133350</xdr:colOff>
      <xdr:row>115</xdr:row>
      <xdr:rowOff>57150</xdr:rowOff>
    </xdr:to>
    <xdr:pic>
      <xdr:nvPicPr>
        <xdr:cNvPr id="2793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3279100"/>
          <a:ext cx="466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95250</xdr:rowOff>
    </xdr:from>
    <xdr:to>
      <xdr:col>0</xdr:col>
      <xdr:colOff>676274</xdr:colOff>
      <xdr:row>0</xdr:row>
      <xdr:rowOff>428697</xdr:rowOff>
    </xdr:to>
    <xdr:pic>
      <xdr:nvPicPr>
        <xdr:cNvPr id="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83</xdr:row>
      <xdr:rowOff>66675</xdr:rowOff>
    </xdr:from>
    <xdr:to>
      <xdr:col>0</xdr:col>
      <xdr:colOff>714374</xdr:colOff>
      <xdr:row>83</xdr:row>
      <xdr:rowOff>400122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706600"/>
          <a:ext cx="619124" cy="33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47625</xdr:rowOff>
    </xdr:from>
    <xdr:to>
      <xdr:col>1</xdr:col>
      <xdr:colOff>209550</xdr:colOff>
      <xdr:row>11</xdr:row>
      <xdr:rowOff>133350</xdr:rowOff>
    </xdr:to>
    <xdr:pic>
      <xdr:nvPicPr>
        <xdr:cNvPr id="690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71575"/>
          <a:ext cx="11239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20</xdr:row>
      <xdr:rowOff>76200</xdr:rowOff>
    </xdr:from>
    <xdr:to>
      <xdr:col>1</xdr:col>
      <xdr:colOff>314325</xdr:colOff>
      <xdr:row>27</xdr:row>
      <xdr:rowOff>133350</xdr:rowOff>
    </xdr:to>
    <xdr:pic>
      <xdr:nvPicPr>
        <xdr:cNvPr id="690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057650"/>
          <a:ext cx="1181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37</xdr:row>
      <xdr:rowOff>104775</xdr:rowOff>
    </xdr:from>
    <xdr:to>
      <xdr:col>1</xdr:col>
      <xdr:colOff>180975</xdr:colOff>
      <xdr:row>51</xdr:row>
      <xdr:rowOff>0</xdr:rowOff>
    </xdr:to>
    <xdr:pic>
      <xdr:nvPicPr>
        <xdr:cNvPr id="690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115175"/>
          <a:ext cx="90487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53</xdr:row>
      <xdr:rowOff>104775</xdr:rowOff>
    </xdr:from>
    <xdr:to>
      <xdr:col>1</xdr:col>
      <xdr:colOff>285750</xdr:colOff>
      <xdr:row>66</xdr:row>
      <xdr:rowOff>47625</xdr:rowOff>
    </xdr:to>
    <xdr:pic>
      <xdr:nvPicPr>
        <xdr:cNvPr id="690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848850"/>
          <a:ext cx="94297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69</xdr:row>
      <xdr:rowOff>38100</xdr:rowOff>
    </xdr:from>
    <xdr:to>
      <xdr:col>1</xdr:col>
      <xdr:colOff>304800</xdr:colOff>
      <xdr:row>81</xdr:row>
      <xdr:rowOff>142875</xdr:rowOff>
    </xdr:to>
    <xdr:pic>
      <xdr:nvPicPr>
        <xdr:cNvPr id="690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639675"/>
          <a:ext cx="10191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28575</xdr:rowOff>
    </xdr:from>
    <xdr:to>
      <xdr:col>0</xdr:col>
      <xdr:colOff>893824</xdr:colOff>
      <xdr:row>0</xdr:row>
      <xdr:rowOff>438150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5"/>
          <a:ext cx="76047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66675</xdr:rowOff>
    </xdr:from>
    <xdr:to>
      <xdr:col>0</xdr:col>
      <xdr:colOff>895350</xdr:colOff>
      <xdr:row>15</xdr:row>
      <xdr:rowOff>133350</xdr:rowOff>
    </xdr:to>
    <xdr:pic>
      <xdr:nvPicPr>
        <xdr:cNvPr id="797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90625"/>
          <a:ext cx="6762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20</xdr:row>
      <xdr:rowOff>9525</xdr:rowOff>
    </xdr:from>
    <xdr:to>
      <xdr:col>0</xdr:col>
      <xdr:colOff>952500</xdr:colOff>
      <xdr:row>31</xdr:row>
      <xdr:rowOff>47625</xdr:rowOff>
    </xdr:to>
    <xdr:pic>
      <xdr:nvPicPr>
        <xdr:cNvPr id="798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867150"/>
          <a:ext cx="80010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36</xdr:row>
      <xdr:rowOff>0</xdr:rowOff>
    </xdr:from>
    <xdr:to>
      <xdr:col>1</xdr:col>
      <xdr:colOff>266700</xdr:colOff>
      <xdr:row>46</xdr:row>
      <xdr:rowOff>28575</xdr:rowOff>
    </xdr:to>
    <xdr:pic>
      <xdr:nvPicPr>
        <xdr:cNvPr id="798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591300"/>
          <a:ext cx="11334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52</xdr:row>
      <xdr:rowOff>38100</xdr:rowOff>
    </xdr:from>
    <xdr:to>
      <xdr:col>1</xdr:col>
      <xdr:colOff>333375</xdr:colOff>
      <xdr:row>60</xdr:row>
      <xdr:rowOff>133350</xdr:rowOff>
    </xdr:to>
    <xdr:pic>
      <xdr:nvPicPr>
        <xdr:cNvPr id="798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486900"/>
          <a:ext cx="1209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68</xdr:row>
      <xdr:rowOff>47625</xdr:rowOff>
    </xdr:from>
    <xdr:to>
      <xdr:col>1</xdr:col>
      <xdr:colOff>361950</xdr:colOff>
      <xdr:row>77</xdr:row>
      <xdr:rowOff>9525</xdr:rowOff>
    </xdr:to>
    <xdr:pic>
      <xdr:nvPicPr>
        <xdr:cNvPr id="798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53925"/>
          <a:ext cx="12763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83</xdr:row>
      <xdr:rowOff>28575</xdr:rowOff>
    </xdr:from>
    <xdr:to>
      <xdr:col>1</xdr:col>
      <xdr:colOff>333375</xdr:colOff>
      <xdr:row>92</xdr:row>
      <xdr:rowOff>0</xdr:rowOff>
    </xdr:to>
    <xdr:pic>
      <xdr:nvPicPr>
        <xdr:cNvPr id="798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020925"/>
          <a:ext cx="12573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98</xdr:row>
      <xdr:rowOff>123825</xdr:rowOff>
    </xdr:from>
    <xdr:to>
      <xdr:col>1</xdr:col>
      <xdr:colOff>9525</xdr:colOff>
      <xdr:row>110</xdr:row>
      <xdr:rowOff>142875</xdr:rowOff>
    </xdr:to>
    <xdr:pic>
      <xdr:nvPicPr>
        <xdr:cNvPr id="798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802225"/>
          <a:ext cx="8572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38100</xdr:rowOff>
    </xdr:from>
    <xdr:to>
      <xdr:col>0</xdr:col>
      <xdr:colOff>836674</xdr:colOff>
      <xdr:row>0</xdr:row>
      <xdr:rowOff>447675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76047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47625</xdr:rowOff>
    </xdr:from>
    <xdr:to>
      <xdr:col>1</xdr:col>
      <xdr:colOff>104775</xdr:colOff>
      <xdr:row>6</xdr:row>
      <xdr:rowOff>47625</xdr:rowOff>
    </xdr:to>
    <xdr:pic>
      <xdr:nvPicPr>
        <xdr:cNvPr id="2970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71575"/>
          <a:ext cx="9429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</xdr:row>
      <xdr:rowOff>161925</xdr:rowOff>
    </xdr:from>
    <xdr:to>
      <xdr:col>1</xdr:col>
      <xdr:colOff>228600</xdr:colOff>
      <xdr:row>11</xdr:row>
      <xdr:rowOff>9525</xdr:rowOff>
    </xdr:to>
    <xdr:pic>
      <xdr:nvPicPr>
        <xdr:cNvPr id="2970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85975"/>
          <a:ext cx="990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13</xdr:row>
      <xdr:rowOff>123825</xdr:rowOff>
    </xdr:from>
    <xdr:to>
      <xdr:col>1</xdr:col>
      <xdr:colOff>266700</xdr:colOff>
      <xdr:row>23</xdr:row>
      <xdr:rowOff>76200</xdr:rowOff>
    </xdr:to>
    <xdr:pic>
      <xdr:nvPicPr>
        <xdr:cNvPr id="2970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19425"/>
          <a:ext cx="86677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25</xdr:row>
      <xdr:rowOff>123825</xdr:rowOff>
    </xdr:from>
    <xdr:to>
      <xdr:col>1</xdr:col>
      <xdr:colOff>200025</xdr:colOff>
      <xdr:row>32</xdr:row>
      <xdr:rowOff>57150</xdr:rowOff>
    </xdr:to>
    <xdr:pic>
      <xdr:nvPicPr>
        <xdr:cNvPr id="2970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67300"/>
          <a:ext cx="8667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35</xdr:row>
      <xdr:rowOff>19050</xdr:rowOff>
    </xdr:from>
    <xdr:to>
      <xdr:col>0</xdr:col>
      <xdr:colOff>942975</xdr:colOff>
      <xdr:row>38</xdr:row>
      <xdr:rowOff>57150</xdr:rowOff>
    </xdr:to>
    <xdr:pic>
      <xdr:nvPicPr>
        <xdr:cNvPr id="2971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667500"/>
          <a:ext cx="3238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42</xdr:row>
      <xdr:rowOff>19050</xdr:rowOff>
    </xdr:from>
    <xdr:to>
      <xdr:col>1</xdr:col>
      <xdr:colOff>209550</xdr:colOff>
      <xdr:row>45</xdr:row>
      <xdr:rowOff>85725</xdr:rowOff>
    </xdr:to>
    <xdr:pic>
      <xdr:nvPicPr>
        <xdr:cNvPr id="2971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69620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48</xdr:row>
      <xdr:rowOff>142875</xdr:rowOff>
    </xdr:from>
    <xdr:to>
      <xdr:col>1</xdr:col>
      <xdr:colOff>200025</xdr:colOff>
      <xdr:row>52</xdr:row>
      <xdr:rowOff>57150</xdr:rowOff>
    </xdr:to>
    <xdr:pic>
      <xdr:nvPicPr>
        <xdr:cNvPr id="2971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963025"/>
          <a:ext cx="752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47625</xdr:rowOff>
    </xdr:from>
    <xdr:to>
      <xdr:col>0</xdr:col>
      <xdr:colOff>846199</xdr:colOff>
      <xdr:row>0</xdr:row>
      <xdr:rowOff>457200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7625"/>
          <a:ext cx="76047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ETCONTR\BUDGET\BUDG0001\PACKAGE\INARBEIT\PAKETBU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NW\FIBU\SCFB96\98-99\STAND-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dvedev/Documents/!DORMA/DORMA%20products/Catalogues%20and%20PLs/2015/&#1050;&#1086;&#1087;&#1080;&#1103;%20PL_DC_15.04.2015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SION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-99"/>
      <sheetName val="Gesellschaftsbezeichnung"/>
    </sheetNames>
    <sheetDataSet>
      <sheetData sheetId="0"/>
      <sheetData sheetId="1">
        <row r="4">
          <cell r="B4" t="str">
            <v>ACME</v>
          </cell>
          <cell r="C4" t="str">
            <v>ACME (GBP)</v>
          </cell>
          <cell r="D4" t="str">
            <v>ACME (GBP)</v>
          </cell>
          <cell r="E4" t="str">
            <v>ACME (GBP)</v>
          </cell>
        </row>
        <row r="5">
          <cell r="B5" t="str">
            <v>American Device</v>
          </cell>
          <cell r="C5" t="str">
            <v>American Device (USD)</v>
          </cell>
          <cell r="D5" t="str">
            <v>American Device (USD)</v>
          </cell>
          <cell r="E5" t="str">
            <v>American Device (USD)</v>
          </cell>
        </row>
        <row r="6">
          <cell r="B6" t="str">
            <v>Auto Entry</v>
          </cell>
          <cell r="C6" t="str">
            <v>Auto Entry (AUD)</v>
          </cell>
        </row>
        <row r="7">
          <cell r="B7" t="str">
            <v>Baumgartner DK</v>
          </cell>
          <cell r="C7" t="str">
            <v>Baumgartner DK (DKK)</v>
          </cell>
          <cell r="D7" t="str">
            <v>Baumgartner DK (DKK)</v>
          </cell>
          <cell r="E7" t="str">
            <v>Baumgartner DK (DKK)</v>
          </cell>
        </row>
        <row r="8">
          <cell r="B8" t="str">
            <v>Bischof Bulgaria</v>
          </cell>
        </row>
        <row r="9">
          <cell r="B9" t="str">
            <v>BWN Australia</v>
          </cell>
          <cell r="C9" t="str">
            <v>BWN Australia (AUD)</v>
          </cell>
          <cell r="D9" t="str">
            <v>BWN Australia (AUD)</v>
          </cell>
          <cell r="E9" t="str">
            <v>BWN Australia (AUD)</v>
          </cell>
        </row>
        <row r="10">
          <cell r="B10" t="str">
            <v>CODIC GmbH</v>
          </cell>
          <cell r="C10" t="str">
            <v>CODIC GmbH (DM)</v>
          </cell>
          <cell r="D10" t="str">
            <v>CODIC GmbH (DM)</v>
          </cell>
          <cell r="E10" t="str">
            <v>CODIC GmbH (DM)</v>
          </cell>
        </row>
        <row r="11">
          <cell r="B11" t="str">
            <v>DES</v>
          </cell>
          <cell r="C11" t="str">
            <v>DES (GBP)</v>
          </cell>
          <cell r="D11" t="str">
            <v>DES (GBP)</v>
          </cell>
          <cell r="E11" t="str">
            <v>DES (GBP)</v>
          </cell>
        </row>
        <row r="12">
          <cell r="B12" t="str">
            <v>DORMA Australia</v>
          </cell>
          <cell r="C12" t="str">
            <v>DORMA Australia (AUD)</v>
          </cell>
          <cell r="D12" t="str">
            <v>DORMA Australia (AUD)</v>
          </cell>
          <cell r="E12" t="str">
            <v>DORMA Australia (AUD)</v>
          </cell>
        </row>
        <row r="13">
          <cell r="B13" t="str">
            <v>DORMA Austria</v>
          </cell>
          <cell r="C13" t="str">
            <v>DORMA Austria (ATS)</v>
          </cell>
          <cell r="D13" t="str">
            <v>DORMA Austria (ATS)</v>
          </cell>
          <cell r="E13" t="str">
            <v>DORMA Austria (ATS)</v>
          </cell>
        </row>
        <row r="14">
          <cell r="B14" t="str">
            <v>DORMA Automatic G</v>
          </cell>
          <cell r="C14" t="str">
            <v>DORMA Automatic G (DM)</v>
          </cell>
          <cell r="D14" t="str">
            <v>DORMA Automatic G (DM)</v>
          </cell>
        </row>
        <row r="15">
          <cell r="B15" t="str">
            <v>DORMA Automatic KT</v>
          </cell>
          <cell r="C15" t="str">
            <v>DORMA Automatic KT (DM)</v>
          </cell>
          <cell r="D15" t="str">
            <v>DORMA Automatic KT (DM)</v>
          </cell>
        </row>
        <row r="16">
          <cell r="B16" t="str">
            <v>DORMA Automatics / USA</v>
          </cell>
        </row>
        <row r="17">
          <cell r="B17" t="str">
            <v>DORMA Brandenburg</v>
          </cell>
          <cell r="C17" t="str">
            <v>DORMA Brandenburg (DM)</v>
          </cell>
          <cell r="D17" t="str">
            <v>DORMA Brandenburg (DM)</v>
          </cell>
          <cell r="E17" t="str">
            <v>DORMA Brandenburg (DM)</v>
          </cell>
        </row>
        <row r="18">
          <cell r="B18" t="str">
            <v>DORMA Brazil</v>
          </cell>
          <cell r="C18" t="str">
            <v>DORMA Brazil (USD)</v>
          </cell>
          <cell r="D18" t="str">
            <v>DORMA Brazil (USD)</v>
          </cell>
          <cell r="E18" t="str">
            <v>DORMA Brazil (USD)</v>
          </cell>
        </row>
        <row r="19">
          <cell r="B19" t="str">
            <v>DORMA Bubikon CH</v>
          </cell>
          <cell r="C19" t="str">
            <v>DORMA Tuerautomatik CH (CHF)</v>
          </cell>
          <cell r="D19" t="str">
            <v>DORMA Tuerautomatik CH (CHF)</v>
          </cell>
          <cell r="E19" t="str">
            <v>Baumgartner CH (CHF)</v>
          </cell>
        </row>
        <row r="20">
          <cell r="B20" t="str">
            <v>DORMA Canada</v>
          </cell>
          <cell r="C20" t="str">
            <v>DORMA Canada (CAD)</v>
          </cell>
          <cell r="D20" t="str">
            <v>DORMA Canada (CAD)</v>
          </cell>
          <cell r="E20" t="str">
            <v>DORMA Canada (CAD)</v>
          </cell>
        </row>
        <row r="21">
          <cell r="B21" t="str">
            <v>DORMA Czech</v>
          </cell>
          <cell r="C21" t="str">
            <v>DORMA Czech (CSK)</v>
          </cell>
          <cell r="D21" t="str">
            <v>DORMA Czech (CSK)</v>
          </cell>
          <cell r="E21" t="str">
            <v>DORMA Czech (CSK)</v>
          </cell>
        </row>
        <row r="22">
          <cell r="B22" t="str">
            <v>DORMA Denmark</v>
          </cell>
          <cell r="C22" t="str">
            <v>DORMA Denmark (DKK)</v>
          </cell>
          <cell r="D22" t="str">
            <v>DORMA Denmark (DKK)</v>
          </cell>
          <cell r="E22" t="str">
            <v>DORMA Denmark (DKK)</v>
          </cell>
        </row>
        <row r="23">
          <cell r="B23" t="str">
            <v>DORMA Door Design</v>
          </cell>
          <cell r="C23" t="str">
            <v>DORMA Door Design (DM)</v>
          </cell>
          <cell r="D23" t="str">
            <v>DORMA Door Design (DM)</v>
          </cell>
        </row>
        <row r="24">
          <cell r="B24" t="str">
            <v>DORMA England</v>
          </cell>
          <cell r="C24" t="str">
            <v>DORMA England (GBP)</v>
          </cell>
          <cell r="D24" t="str">
            <v>DORMA England (GBP)</v>
          </cell>
          <cell r="E24" t="str">
            <v>DORMA England (GBP)</v>
          </cell>
        </row>
        <row r="25">
          <cell r="B25" t="str">
            <v>DORMA Finland</v>
          </cell>
          <cell r="C25" t="str">
            <v>DORMA Finland (FIM)</v>
          </cell>
          <cell r="D25" t="str">
            <v>DORMA Finland (FIM)</v>
          </cell>
          <cell r="E25" t="str">
            <v>DORMA Finland (FIM)</v>
          </cell>
        </row>
        <row r="26">
          <cell r="B26" t="str">
            <v>DORMA France</v>
          </cell>
          <cell r="C26" t="str">
            <v>DORMA France (FRF)</v>
          </cell>
          <cell r="D26" t="str">
            <v>DORMA France (FRF)</v>
          </cell>
          <cell r="E26" t="str">
            <v>DORMA France (FRF)</v>
          </cell>
        </row>
        <row r="27">
          <cell r="B27" t="str">
            <v>DORMA Glas GmbH</v>
          </cell>
          <cell r="C27" t="str">
            <v>DORMA Glas GmbH (DM)</v>
          </cell>
          <cell r="D27" t="str">
            <v>DORMA Glas GmbH (DM)</v>
          </cell>
          <cell r="E27" t="str">
            <v>DORMA Glas GmbH (DM)</v>
          </cell>
        </row>
        <row r="28">
          <cell r="B28" t="str">
            <v>DORMA Glas Inc.</v>
          </cell>
          <cell r="C28" t="str">
            <v>DORMA Glas Inc. (USD)</v>
          </cell>
          <cell r="D28" t="str">
            <v>DORMA Glas Inc. (USD)</v>
          </cell>
          <cell r="E28" t="str">
            <v>DORMA Glas Inc. (USD)</v>
          </cell>
        </row>
        <row r="29">
          <cell r="B29" t="str">
            <v>DORMA GmbH + Co. KG</v>
          </cell>
          <cell r="C29" t="str">
            <v>DORMA GmbH + Co. KG (DM)</v>
          </cell>
        </row>
        <row r="30">
          <cell r="B30" t="str">
            <v>DORMA Gulf</v>
          </cell>
        </row>
        <row r="31">
          <cell r="B31" t="str">
            <v>DORMA Hungary</v>
          </cell>
          <cell r="C31" t="str">
            <v>DORMA Hungary (HUF)</v>
          </cell>
          <cell r="D31" t="str">
            <v>DORMA Hungary (HUF)</v>
          </cell>
          <cell r="E31" t="str">
            <v>DORMA Hungary (HUF)</v>
          </cell>
        </row>
        <row r="32">
          <cell r="B32" t="str">
            <v>DORMA India</v>
          </cell>
        </row>
        <row r="33">
          <cell r="B33" t="str">
            <v>DORMA Ireland</v>
          </cell>
          <cell r="C33" t="str">
            <v>DORMA Ireland (IEP)</v>
          </cell>
          <cell r="D33" t="str">
            <v>DORMA Ireland (IEP)</v>
          </cell>
          <cell r="E33" t="str">
            <v>DORMA Ireland (IEP)</v>
          </cell>
        </row>
        <row r="34">
          <cell r="B34" t="str">
            <v>DORMA Italy</v>
          </cell>
          <cell r="C34" t="str">
            <v>DORMA Italy (ITL)</v>
          </cell>
          <cell r="D34" t="str">
            <v>DORMA Italy (ITL)</v>
          </cell>
          <cell r="E34" t="str">
            <v>DORMA Italy (ITL)</v>
          </cell>
        </row>
        <row r="35">
          <cell r="B35" t="str">
            <v>DORMA Malaysia</v>
          </cell>
          <cell r="C35" t="str">
            <v>DORMA Malaysia (MYR)</v>
          </cell>
        </row>
        <row r="36">
          <cell r="B36" t="str">
            <v>DORMA Norway</v>
          </cell>
          <cell r="C36" t="str">
            <v>DORMA Norway (NOK)</v>
          </cell>
          <cell r="D36" t="str">
            <v>DORMA Norway (NOK)</v>
          </cell>
          <cell r="E36" t="str">
            <v>DORMA Norway (NOK)</v>
          </cell>
        </row>
        <row r="37">
          <cell r="B37" t="str">
            <v>DORMA Poland</v>
          </cell>
          <cell r="C37" t="str">
            <v>DORMA Poland (PLZ)</v>
          </cell>
          <cell r="D37" t="str">
            <v>DORMA Poland (PLZ)</v>
          </cell>
          <cell r="E37" t="str">
            <v>DORMA Poland (PLZ)</v>
          </cell>
        </row>
        <row r="38">
          <cell r="B38" t="str">
            <v>DORMA Portugal</v>
          </cell>
          <cell r="C38" t="str">
            <v>DORMA Portugal (ESC)</v>
          </cell>
          <cell r="D38" t="str">
            <v>DORMA Portugal (ESC)</v>
          </cell>
          <cell r="E38" t="str">
            <v>DORMA Portugal (ESC)</v>
          </cell>
        </row>
        <row r="39">
          <cell r="B39" t="str">
            <v>DORMA Schlosstechnik</v>
          </cell>
          <cell r="C39" t="str">
            <v>DORMA Schlosstechnik (DM)</v>
          </cell>
          <cell r="D39" t="str">
            <v>DORMA Schlosstechnik (DM)</v>
          </cell>
          <cell r="E39" t="str">
            <v>Brumme (DM)</v>
          </cell>
        </row>
        <row r="40">
          <cell r="B40" t="str">
            <v>DORMA Sing Distr</v>
          </cell>
          <cell r="C40" t="str">
            <v>DORMA Sing Distr (SGD)</v>
          </cell>
          <cell r="D40" t="str">
            <v>DORMA Sing Distr (SGD)</v>
          </cell>
          <cell r="E40" t="str">
            <v>DORMA Sing Distr (SGD)</v>
          </cell>
        </row>
        <row r="41">
          <cell r="B41" t="str">
            <v>DORMA Sing Prod</v>
          </cell>
          <cell r="C41" t="str">
            <v>DORMA Sing Prod (SGD)</v>
          </cell>
          <cell r="D41" t="str">
            <v>DORMA Sing Prod (SGD)</v>
          </cell>
          <cell r="E41" t="str">
            <v>DORMA Sing Prod (SGD)</v>
          </cell>
        </row>
        <row r="42">
          <cell r="B42" t="str">
            <v>DORMA Slovakia</v>
          </cell>
          <cell r="C42" t="str">
            <v>DORMA Slovakia (SKK)</v>
          </cell>
          <cell r="D42" t="str">
            <v>DORMA Slovakia (SKK)</v>
          </cell>
          <cell r="E42" t="str">
            <v>DORMA Slovakia (SKK)</v>
          </cell>
        </row>
        <row r="43">
          <cell r="B43" t="str">
            <v>DORMA South Africa</v>
          </cell>
          <cell r="C43" t="str">
            <v>DORMA South Africa (ZAR)</v>
          </cell>
          <cell r="D43" t="str">
            <v>DORMA South Africa (ZAR)</v>
          </cell>
          <cell r="E43" t="str">
            <v>DORMA South Africa (ZAR)</v>
          </cell>
        </row>
        <row r="44">
          <cell r="B44" t="str">
            <v>DORMA Spain</v>
          </cell>
          <cell r="C44" t="str">
            <v>DORMA Spain (ESP)</v>
          </cell>
          <cell r="D44" t="str">
            <v>DORMA Spain (ESP)</v>
          </cell>
          <cell r="E44" t="str">
            <v>DORMA Spain (ESP)</v>
          </cell>
        </row>
        <row r="45">
          <cell r="B45" t="str">
            <v>DORMA Sweden</v>
          </cell>
          <cell r="C45" t="str">
            <v>DORMA Sweden (SEK)</v>
          </cell>
          <cell r="D45" t="str">
            <v>DORMA Sweden (SEK)</v>
          </cell>
          <cell r="E45" t="str">
            <v>DORMA Sweden (SEK)</v>
          </cell>
        </row>
        <row r="46">
          <cell r="B46" t="str">
            <v>DORMA Switzerland</v>
          </cell>
          <cell r="C46" t="str">
            <v>DORMA Switzerland (CHF)</v>
          </cell>
          <cell r="D46" t="str">
            <v>DORMA Switzerland (CHF)</v>
          </cell>
          <cell r="E46" t="str">
            <v>DORMA Switzerland (CHF)</v>
          </cell>
        </row>
        <row r="47">
          <cell r="B47" t="str">
            <v>DORMA Tuerautomatik / CH</v>
          </cell>
          <cell r="C47" t="str">
            <v>Bischof CH (CHF)</v>
          </cell>
        </row>
        <row r="48">
          <cell r="B48" t="str">
            <v>DORMA USA</v>
          </cell>
          <cell r="C48" t="str">
            <v>DORMA USA (USD)</v>
          </cell>
          <cell r="D48" t="str">
            <v>DORMA USA (USD)</v>
          </cell>
          <cell r="E48" t="str">
            <v>DORMA USA (USD)</v>
          </cell>
        </row>
        <row r="49">
          <cell r="B49" t="str">
            <v>DORMA Zander H</v>
          </cell>
          <cell r="C49" t="str">
            <v>DORMA Zander H (DM)</v>
          </cell>
          <cell r="D49" t="str">
            <v>DORMA Zander H (DM)</v>
          </cell>
          <cell r="E49" t="str">
            <v>DORMA Zander H (DM)</v>
          </cell>
        </row>
        <row r="50">
          <cell r="C50" t="str">
            <v>GPI USA (USD)</v>
          </cell>
          <cell r="D50" t="str">
            <v>GPI USA (USD)</v>
          </cell>
          <cell r="E50" t="str">
            <v>GPI USA (USD)</v>
          </cell>
        </row>
        <row r="51">
          <cell r="C51" t="str">
            <v>Gral Corp. USA (USD)</v>
          </cell>
          <cell r="D51" t="str">
            <v>Gral Corp. USA (USD)</v>
          </cell>
          <cell r="E51" t="str">
            <v>Gral Corp. USA (USD)</v>
          </cell>
        </row>
        <row r="52">
          <cell r="B52" t="str">
            <v>Gral GmbH + Co. KG</v>
          </cell>
          <cell r="C52" t="str">
            <v>Gral GmbH + Co. KG (DM)</v>
          </cell>
          <cell r="D52" t="str">
            <v>Gral GmbH + Co. KG (DM)</v>
          </cell>
        </row>
        <row r="53">
          <cell r="B53" t="str">
            <v>Kidex</v>
          </cell>
          <cell r="C53" t="str">
            <v>Kidex (HUF)</v>
          </cell>
          <cell r="D53" t="str">
            <v>Kidex (HUF)</v>
          </cell>
          <cell r="E53" t="str">
            <v>Kidex (HUF)</v>
          </cell>
        </row>
        <row r="54">
          <cell r="B54" t="str">
            <v>OGRO</v>
          </cell>
          <cell r="C54" t="str">
            <v>OGRO (DM)</v>
          </cell>
          <cell r="D54" t="str">
            <v>OGRO (DM)</v>
          </cell>
          <cell r="E54" t="str">
            <v>OGRO (DM)</v>
          </cell>
        </row>
        <row r="55">
          <cell r="B55" t="str">
            <v>Permclose / GB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лный поартикульный список"/>
      <sheetName val="Доводчики "/>
      <sheetName val="Антипаника"/>
      <sheetName val="Ручки "/>
      <sheetName val="Замки"/>
      <sheetName val="!!!Скидки за объем"/>
      <sheetName val="Выбор усилия доводчика"/>
      <sheetName val="PG and Di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370"/>
  <sheetViews>
    <sheetView tabSelected="1" zoomScaleNormal="100" zoomScaleSheetLayoutView="100" workbookViewId="0">
      <selection activeCell="M19" sqref="M19"/>
    </sheetView>
  </sheetViews>
  <sheetFormatPr defaultRowHeight="15"/>
  <cols>
    <col min="1" max="1" width="15" style="94" customWidth="1"/>
    <col min="2" max="2" width="7.85546875" style="94" customWidth="1"/>
    <col min="3" max="3" width="43.7109375" style="97" customWidth="1"/>
    <col min="4" max="4" width="10.28515625" style="96" bestFit="1" customWidth="1"/>
    <col min="5" max="5" width="15.7109375" style="120" customWidth="1"/>
    <col min="6" max="6" width="9.140625" style="92"/>
    <col min="7" max="7" width="10.85546875" style="92" bestFit="1" customWidth="1"/>
    <col min="8" max="8" width="9.28515625" style="92" customWidth="1"/>
    <col min="9" max="16384" width="9.140625" style="92"/>
  </cols>
  <sheetData>
    <row r="1" spans="1:8">
      <c r="A1" s="201" t="s">
        <v>604</v>
      </c>
      <c r="B1" s="201"/>
      <c r="C1" s="201"/>
      <c r="D1" s="171"/>
      <c r="E1" s="199" t="s">
        <v>605</v>
      </c>
      <c r="G1" s="98"/>
      <c r="H1" s="98"/>
    </row>
    <row r="2" spans="1:8" s="98" customFormat="1">
      <c r="A2" s="172" t="s">
        <v>128</v>
      </c>
      <c r="B2" s="173" t="s">
        <v>129</v>
      </c>
      <c r="C2" s="174" t="s">
        <v>12</v>
      </c>
      <c r="D2" s="174" t="s">
        <v>127</v>
      </c>
      <c r="E2" s="169" t="s">
        <v>131</v>
      </c>
    </row>
    <row r="3" spans="1:8" s="93" customFormat="1">
      <c r="A3" s="175">
        <v>80005065330</v>
      </c>
      <c r="B3" s="176" t="s">
        <v>130</v>
      </c>
      <c r="C3" s="177" t="s">
        <v>139</v>
      </c>
      <c r="D3" s="178" t="s">
        <v>68</v>
      </c>
      <c r="E3" s="170">
        <v>18.579999999999998</v>
      </c>
    </row>
    <row r="4" spans="1:8" s="93" customFormat="1">
      <c r="A4" s="175">
        <v>80018023432</v>
      </c>
      <c r="B4" s="176" t="s">
        <v>130</v>
      </c>
      <c r="C4" s="177" t="s">
        <v>137</v>
      </c>
      <c r="D4" s="178" t="s">
        <v>68</v>
      </c>
      <c r="E4" s="170">
        <v>3.89</v>
      </c>
    </row>
    <row r="5" spans="1:8" s="93" customFormat="1">
      <c r="A5" s="175">
        <v>80018024432</v>
      </c>
      <c r="B5" s="176" t="s">
        <v>130</v>
      </c>
      <c r="C5" s="177" t="s">
        <v>138</v>
      </c>
      <c r="D5" s="178" t="s">
        <v>68</v>
      </c>
      <c r="E5" s="170">
        <v>2.95</v>
      </c>
    </row>
    <row r="6" spans="1:8" s="93" customFormat="1">
      <c r="A6" s="175">
        <v>80102100100</v>
      </c>
      <c r="B6" s="176" t="s">
        <v>130</v>
      </c>
      <c r="C6" s="177" t="s">
        <v>140</v>
      </c>
      <c r="D6" s="178" t="s">
        <v>69</v>
      </c>
      <c r="E6" s="170">
        <v>19.739999999999998</v>
      </c>
    </row>
    <row r="7" spans="1:8" s="93" customFormat="1">
      <c r="A7" s="175">
        <v>80112500155</v>
      </c>
      <c r="B7" s="176" t="s">
        <v>130</v>
      </c>
      <c r="C7" s="177" t="s">
        <v>150</v>
      </c>
      <c r="D7" s="178" t="s">
        <v>68</v>
      </c>
      <c r="E7" s="170">
        <v>26.53</v>
      </c>
    </row>
    <row r="8" spans="1:8" s="93" customFormat="1">
      <c r="A8" s="175">
        <v>80400810140</v>
      </c>
      <c r="B8" s="176" t="s">
        <v>130</v>
      </c>
      <c r="C8" s="177" t="s">
        <v>141</v>
      </c>
      <c r="D8" s="178" t="s">
        <v>68</v>
      </c>
      <c r="E8" s="170">
        <v>11.3</v>
      </c>
    </row>
    <row r="9" spans="1:8" s="93" customFormat="1">
      <c r="A9" s="175">
        <v>80405810240</v>
      </c>
      <c r="B9" s="176" t="s">
        <v>130</v>
      </c>
      <c r="C9" s="177" t="s">
        <v>142</v>
      </c>
      <c r="D9" s="178" t="s">
        <v>68</v>
      </c>
      <c r="E9" s="170">
        <v>3.11</v>
      </c>
    </row>
    <row r="10" spans="1:8" s="93" customFormat="1">
      <c r="A10" s="175">
        <v>80408211455</v>
      </c>
      <c r="B10" s="176" t="s">
        <v>130</v>
      </c>
      <c r="C10" s="177" t="s">
        <v>143</v>
      </c>
      <c r="D10" s="178" t="s">
        <v>68</v>
      </c>
      <c r="E10" s="170">
        <v>2.86</v>
      </c>
    </row>
    <row r="11" spans="1:8" s="93" customFormat="1">
      <c r="A11" s="175">
        <v>80408216655</v>
      </c>
      <c r="B11" s="176" t="s">
        <v>130</v>
      </c>
      <c r="C11" s="177" t="s">
        <v>144</v>
      </c>
      <c r="D11" s="178" t="s">
        <v>68</v>
      </c>
      <c r="E11" s="170">
        <v>3.62</v>
      </c>
    </row>
    <row r="12" spans="1:8" s="93" customFormat="1">
      <c r="A12" s="175">
        <v>80408219255</v>
      </c>
      <c r="B12" s="176" t="s">
        <v>130</v>
      </c>
      <c r="C12" s="177" t="s">
        <v>145</v>
      </c>
      <c r="D12" s="178" t="s">
        <v>68</v>
      </c>
      <c r="E12" s="170">
        <v>3.08</v>
      </c>
    </row>
    <row r="13" spans="1:8" s="93" customFormat="1">
      <c r="A13" s="175">
        <v>80408234855</v>
      </c>
      <c r="B13" s="176" t="s">
        <v>130</v>
      </c>
      <c r="C13" s="177" t="s">
        <v>146</v>
      </c>
      <c r="D13" s="178" t="s">
        <v>68</v>
      </c>
      <c r="E13" s="170">
        <v>3.54</v>
      </c>
    </row>
    <row r="14" spans="1:8" s="93" customFormat="1">
      <c r="A14" s="175">
        <v>80408247855</v>
      </c>
      <c r="B14" s="176" t="s">
        <v>130</v>
      </c>
      <c r="C14" s="177" t="s">
        <v>147</v>
      </c>
      <c r="D14" s="178" t="s">
        <v>68</v>
      </c>
      <c r="E14" s="170">
        <v>3.68</v>
      </c>
    </row>
    <row r="15" spans="1:8" s="93" customFormat="1">
      <c r="A15" s="175">
        <v>80462410199</v>
      </c>
      <c r="B15" s="176" t="s">
        <v>130</v>
      </c>
      <c r="C15" s="177" t="s">
        <v>189</v>
      </c>
      <c r="D15" s="178" t="s">
        <v>69</v>
      </c>
      <c r="E15" s="170">
        <v>11.29</v>
      </c>
    </row>
    <row r="16" spans="1:8" s="93" customFormat="1">
      <c r="A16" s="175">
        <v>80468100099</v>
      </c>
      <c r="B16" s="176" t="s">
        <v>130</v>
      </c>
      <c r="C16" s="177" t="s">
        <v>451</v>
      </c>
      <c r="D16" s="178" t="s">
        <v>69</v>
      </c>
      <c r="E16" s="170">
        <v>73.88</v>
      </c>
    </row>
    <row r="17" spans="1:5" s="93" customFormat="1">
      <c r="A17" s="175">
        <v>80472100099</v>
      </c>
      <c r="B17" s="176" t="s">
        <v>130</v>
      </c>
      <c r="C17" s="177" t="s">
        <v>148</v>
      </c>
      <c r="D17" s="178" t="s">
        <v>68</v>
      </c>
      <c r="E17" s="170">
        <v>77.27</v>
      </c>
    </row>
    <row r="18" spans="1:5" s="93" customFormat="1">
      <c r="A18" s="175">
        <v>80500100099</v>
      </c>
      <c r="B18" s="176" t="s">
        <v>130</v>
      </c>
      <c r="C18" s="177" t="s">
        <v>190</v>
      </c>
      <c r="D18" s="178" t="s">
        <v>68</v>
      </c>
      <c r="E18" s="170">
        <v>16.260000000000002</v>
      </c>
    </row>
    <row r="19" spans="1:5" s="93" customFormat="1">
      <c r="A19" s="175">
        <v>80519000099</v>
      </c>
      <c r="B19" s="176" t="s">
        <v>130</v>
      </c>
      <c r="C19" s="177" t="s">
        <v>191</v>
      </c>
      <c r="D19" s="178" t="s">
        <v>68</v>
      </c>
      <c r="E19" s="170">
        <v>6.72</v>
      </c>
    </row>
    <row r="20" spans="1:5" s="93" customFormat="1">
      <c r="A20" s="175">
        <v>80519200099</v>
      </c>
      <c r="B20" s="176" t="s">
        <v>130</v>
      </c>
      <c r="C20" s="177" t="s">
        <v>192</v>
      </c>
      <c r="D20" s="178" t="s">
        <v>68</v>
      </c>
      <c r="E20" s="170">
        <v>1.95</v>
      </c>
    </row>
    <row r="21" spans="1:5" s="93" customFormat="1">
      <c r="A21" s="175">
        <v>80519300099</v>
      </c>
      <c r="B21" s="176" t="s">
        <v>130</v>
      </c>
      <c r="C21" s="177" t="s">
        <v>193</v>
      </c>
      <c r="D21" s="178" t="s">
        <v>68</v>
      </c>
      <c r="E21" s="170">
        <v>14.8</v>
      </c>
    </row>
    <row r="22" spans="1:5" s="93" customFormat="1">
      <c r="A22" s="175">
        <v>80519400099</v>
      </c>
      <c r="B22" s="176" t="s">
        <v>130</v>
      </c>
      <c r="C22" s="177" t="s">
        <v>194</v>
      </c>
      <c r="D22" s="178" t="s">
        <v>68</v>
      </c>
      <c r="E22" s="170">
        <v>22.35</v>
      </c>
    </row>
    <row r="23" spans="1:5" s="93" customFormat="1">
      <c r="A23" s="175">
        <v>80720010199</v>
      </c>
      <c r="B23" s="176" t="s">
        <v>130</v>
      </c>
      <c r="C23" s="177" t="s">
        <v>195</v>
      </c>
      <c r="D23" s="178" t="s">
        <v>68</v>
      </c>
      <c r="E23" s="170">
        <v>46.01</v>
      </c>
    </row>
    <row r="24" spans="1:5" s="93" customFormat="1">
      <c r="A24" s="175">
        <v>80720011399</v>
      </c>
      <c r="B24" s="176" t="s">
        <v>130</v>
      </c>
      <c r="C24" s="177" t="s">
        <v>196</v>
      </c>
      <c r="D24" s="178" t="s">
        <v>68</v>
      </c>
      <c r="E24" s="170">
        <v>69.23</v>
      </c>
    </row>
    <row r="25" spans="1:5" s="93" customFormat="1">
      <c r="A25" s="175">
        <v>80720030099</v>
      </c>
      <c r="B25" s="176" t="s">
        <v>130</v>
      </c>
      <c r="C25" s="177" t="s">
        <v>197</v>
      </c>
      <c r="D25" s="178" t="s">
        <v>68</v>
      </c>
      <c r="E25" s="170">
        <v>46.01</v>
      </c>
    </row>
    <row r="26" spans="1:5" s="93" customFormat="1">
      <c r="A26" s="175">
        <v>80720039999</v>
      </c>
      <c r="B26" s="176" t="s">
        <v>130</v>
      </c>
      <c r="C26" s="177" t="s">
        <v>198</v>
      </c>
      <c r="D26" s="178" t="s">
        <v>68</v>
      </c>
      <c r="E26" s="170">
        <v>76.680000000000007</v>
      </c>
    </row>
    <row r="27" spans="1:5" s="93" customFormat="1">
      <c r="A27" s="175">
        <v>80720110199</v>
      </c>
      <c r="B27" s="176" t="s">
        <v>130</v>
      </c>
      <c r="C27" s="177" t="s">
        <v>199</v>
      </c>
      <c r="D27" s="178" t="s">
        <v>68</v>
      </c>
      <c r="E27" s="170">
        <v>76.22</v>
      </c>
    </row>
    <row r="28" spans="1:5" s="93" customFormat="1">
      <c r="A28" s="175">
        <v>80720111399</v>
      </c>
      <c r="B28" s="176" t="s">
        <v>130</v>
      </c>
      <c r="C28" s="177" t="s">
        <v>200</v>
      </c>
      <c r="D28" s="178" t="s">
        <v>68</v>
      </c>
      <c r="E28" s="170">
        <v>111.54</v>
      </c>
    </row>
    <row r="29" spans="1:5" s="93" customFormat="1">
      <c r="A29" s="175">
        <v>80720130099</v>
      </c>
      <c r="B29" s="176" t="s">
        <v>130</v>
      </c>
      <c r="C29" s="177" t="s">
        <v>201</v>
      </c>
      <c r="D29" s="178" t="s">
        <v>68</v>
      </c>
      <c r="E29" s="170">
        <v>76.22</v>
      </c>
    </row>
    <row r="30" spans="1:5" s="93" customFormat="1">
      <c r="A30" s="175">
        <v>80720139999</v>
      </c>
      <c r="B30" s="176" t="s">
        <v>130</v>
      </c>
      <c r="C30" s="177" t="s">
        <v>202</v>
      </c>
      <c r="D30" s="178" t="s">
        <v>68</v>
      </c>
      <c r="E30" s="170">
        <v>131.06</v>
      </c>
    </row>
    <row r="31" spans="1:5" s="93" customFormat="1">
      <c r="A31" s="175">
        <v>81031110199</v>
      </c>
      <c r="B31" s="176" t="s">
        <v>130</v>
      </c>
      <c r="C31" s="177" t="s">
        <v>203</v>
      </c>
      <c r="D31" s="178" t="s">
        <v>68</v>
      </c>
      <c r="E31" s="170">
        <v>35.520000000000003</v>
      </c>
    </row>
    <row r="32" spans="1:5" s="93" customFormat="1">
      <c r="A32" s="175">
        <v>81031110799</v>
      </c>
      <c r="B32" s="176" t="s">
        <v>130</v>
      </c>
      <c r="C32" s="177" t="s">
        <v>204</v>
      </c>
      <c r="D32" s="178" t="s">
        <v>68</v>
      </c>
      <c r="E32" s="170">
        <v>48.78</v>
      </c>
    </row>
    <row r="33" spans="1:5" s="93" customFormat="1">
      <c r="A33" s="175">
        <v>81031119999</v>
      </c>
      <c r="B33" s="176" t="s">
        <v>130</v>
      </c>
      <c r="C33" s="177" t="s">
        <v>205</v>
      </c>
      <c r="D33" s="178" t="s">
        <v>68</v>
      </c>
      <c r="E33" s="170">
        <v>57.16</v>
      </c>
    </row>
    <row r="34" spans="1:5" s="93" customFormat="1">
      <c r="A34" s="175">
        <v>81031130099</v>
      </c>
      <c r="B34" s="176" t="s">
        <v>130</v>
      </c>
      <c r="C34" s="177" t="s">
        <v>206</v>
      </c>
      <c r="D34" s="178" t="s">
        <v>68</v>
      </c>
      <c r="E34" s="170">
        <v>38.090000000000003</v>
      </c>
    </row>
    <row r="35" spans="1:5" s="93" customFormat="1">
      <c r="A35" s="175">
        <v>81031139999</v>
      </c>
      <c r="B35" s="176" t="s">
        <v>130</v>
      </c>
      <c r="C35" s="177" t="s">
        <v>207</v>
      </c>
      <c r="D35" s="178" t="s">
        <v>68</v>
      </c>
      <c r="E35" s="170">
        <v>57.16</v>
      </c>
    </row>
    <row r="36" spans="1:5" s="93" customFormat="1">
      <c r="A36" s="175">
        <v>81440070099</v>
      </c>
      <c r="B36" s="176" t="s">
        <v>130</v>
      </c>
      <c r="C36" s="177" t="s">
        <v>450</v>
      </c>
      <c r="D36" s="178" t="s">
        <v>68</v>
      </c>
      <c r="E36" s="170">
        <v>78.05</v>
      </c>
    </row>
    <row r="37" spans="1:5" s="93" customFormat="1">
      <c r="A37" s="175">
        <v>81500200750</v>
      </c>
      <c r="B37" s="176" t="s">
        <v>130</v>
      </c>
      <c r="C37" s="177" t="s">
        <v>151</v>
      </c>
      <c r="D37" s="178" t="s">
        <v>68</v>
      </c>
      <c r="E37" s="170">
        <v>53.03</v>
      </c>
    </row>
    <row r="38" spans="1:5" s="93" customFormat="1">
      <c r="A38" s="175">
        <v>81501300100</v>
      </c>
      <c r="B38" s="176" t="s">
        <v>130</v>
      </c>
      <c r="C38" s="177" t="s">
        <v>152</v>
      </c>
      <c r="D38" s="178" t="s">
        <v>69</v>
      </c>
      <c r="E38" s="170">
        <v>6.4</v>
      </c>
    </row>
    <row r="39" spans="1:5" s="93" customFormat="1">
      <c r="A39" s="175">
        <v>81507910200</v>
      </c>
      <c r="B39" s="176" t="s">
        <v>130</v>
      </c>
      <c r="C39" s="177" t="s">
        <v>153</v>
      </c>
      <c r="D39" s="178" t="s">
        <v>68</v>
      </c>
      <c r="E39" s="170">
        <v>40.01</v>
      </c>
    </row>
    <row r="40" spans="1:5" s="93" customFormat="1">
      <c r="A40" s="175">
        <v>81528200099</v>
      </c>
      <c r="B40" s="176" t="s">
        <v>130</v>
      </c>
      <c r="C40" s="177" t="s">
        <v>136</v>
      </c>
      <c r="D40" s="178" t="s">
        <v>68</v>
      </c>
      <c r="E40" s="170">
        <v>0.14000000000000001</v>
      </c>
    </row>
    <row r="41" spans="1:5" s="93" customFormat="1">
      <c r="A41" s="175">
        <v>81512200250</v>
      </c>
      <c r="B41" s="176" t="s">
        <v>130</v>
      </c>
      <c r="C41" s="177" t="s">
        <v>154</v>
      </c>
      <c r="D41" s="178" t="s">
        <v>68</v>
      </c>
      <c r="E41" s="170">
        <v>48.04</v>
      </c>
    </row>
    <row r="42" spans="1:5" s="93" customFormat="1">
      <c r="A42" s="175">
        <v>81512200350</v>
      </c>
      <c r="B42" s="176" t="s">
        <v>130</v>
      </c>
      <c r="C42" s="177" t="s">
        <v>155</v>
      </c>
      <c r="D42" s="178" t="s">
        <v>68</v>
      </c>
      <c r="E42" s="170">
        <v>33.18</v>
      </c>
    </row>
    <row r="43" spans="1:5" s="93" customFormat="1">
      <c r="A43" s="175">
        <v>81512200450</v>
      </c>
      <c r="B43" s="176" t="s">
        <v>130</v>
      </c>
      <c r="C43" s="177" t="s">
        <v>156</v>
      </c>
      <c r="D43" s="178" t="s">
        <v>68</v>
      </c>
      <c r="E43" s="170">
        <v>38.130000000000003</v>
      </c>
    </row>
    <row r="44" spans="1:5" s="93" customFormat="1">
      <c r="A44" s="175">
        <v>81512200550</v>
      </c>
      <c r="B44" s="176" t="s">
        <v>130</v>
      </c>
      <c r="C44" s="177" t="s">
        <v>157</v>
      </c>
      <c r="D44" s="178" t="s">
        <v>68</v>
      </c>
      <c r="E44" s="170">
        <v>43.09</v>
      </c>
    </row>
    <row r="45" spans="1:5" s="93" customFormat="1">
      <c r="A45" s="175">
        <v>81515800150</v>
      </c>
      <c r="B45" s="176" t="s">
        <v>130</v>
      </c>
      <c r="C45" s="177" t="s">
        <v>158</v>
      </c>
      <c r="D45" s="178" t="s">
        <v>68</v>
      </c>
      <c r="E45" s="170">
        <v>6.39</v>
      </c>
    </row>
    <row r="46" spans="1:5" s="93" customFormat="1">
      <c r="A46" s="175">
        <v>81517200150</v>
      </c>
      <c r="B46" s="176" t="s">
        <v>130</v>
      </c>
      <c r="C46" s="177" t="s">
        <v>159</v>
      </c>
      <c r="D46" s="178" t="s">
        <v>68</v>
      </c>
      <c r="E46" s="170">
        <v>2.4</v>
      </c>
    </row>
    <row r="47" spans="1:5" s="93" customFormat="1">
      <c r="A47" s="175">
        <v>81519700140</v>
      </c>
      <c r="B47" s="176" t="s">
        <v>130</v>
      </c>
      <c r="C47" s="177" t="s">
        <v>160</v>
      </c>
      <c r="D47" s="178" t="s">
        <v>68</v>
      </c>
      <c r="E47" s="170">
        <v>49.89</v>
      </c>
    </row>
    <row r="48" spans="1:5" s="93" customFormat="1">
      <c r="A48" s="175">
        <v>81519700240</v>
      </c>
      <c r="B48" s="176" t="s">
        <v>130</v>
      </c>
      <c r="C48" s="177" t="s">
        <v>161</v>
      </c>
      <c r="D48" s="178" t="s">
        <v>68</v>
      </c>
      <c r="E48" s="170">
        <v>29.64</v>
      </c>
    </row>
    <row r="49" spans="1:5" s="93" customFormat="1">
      <c r="A49" s="175">
        <v>81523900140</v>
      </c>
      <c r="B49" s="176" t="s">
        <v>130</v>
      </c>
      <c r="C49" s="177" t="s">
        <v>162</v>
      </c>
      <c r="D49" s="178" t="s">
        <v>68</v>
      </c>
      <c r="E49" s="170">
        <v>1.56</v>
      </c>
    </row>
    <row r="50" spans="1:5" s="93" customFormat="1">
      <c r="A50" s="175">
        <v>81524000140</v>
      </c>
      <c r="B50" s="176" t="s">
        <v>130</v>
      </c>
      <c r="C50" s="177" t="s">
        <v>166</v>
      </c>
      <c r="D50" s="178" t="s">
        <v>68</v>
      </c>
      <c r="E50" s="170">
        <v>1.56</v>
      </c>
    </row>
    <row r="51" spans="1:5" s="93" customFormat="1">
      <c r="A51" s="175">
        <v>81524510200</v>
      </c>
      <c r="B51" s="176" t="s">
        <v>130</v>
      </c>
      <c r="C51" s="177" t="s">
        <v>167</v>
      </c>
      <c r="D51" s="178" t="s">
        <v>69</v>
      </c>
      <c r="E51" s="170">
        <v>35.130000000000003</v>
      </c>
    </row>
    <row r="52" spans="1:5" s="93" customFormat="1">
      <c r="A52" s="175">
        <v>81525200150</v>
      </c>
      <c r="B52" s="176" t="s">
        <v>130</v>
      </c>
      <c r="C52" s="177" t="s">
        <v>168</v>
      </c>
      <c r="D52" s="178" t="s">
        <v>68</v>
      </c>
      <c r="E52" s="170">
        <v>39.72</v>
      </c>
    </row>
    <row r="53" spans="1:5" s="93" customFormat="1">
      <c r="A53" s="175">
        <v>81525512850</v>
      </c>
      <c r="B53" s="176" t="s">
        <v>130</v>
      </c>
      <c r="C53" s="177" t="s">
        <v>169</v>
      </c>
      <c r="D53" s="178" t="s">
        <v>68</v>
      </c>
      <c r="E53" s="170">
        <v>134.29</v>
      </c>
    </row>
    <row r="54" spans="1:5" s="93" customFormat="1">
      <c r="A54" s="175">
        <v>81525520450</v>
      </c>
      <c r="B54" s="176" t="s">
        <v>130</v>
      </c>
      <c r="C54" s="177" t="s">
        <v>170</v>
      </c>
      <c r="D54" s="178" t="s">
        <v>68</v>
      </c>
      <c r="E54" s="170">
        <v>92.2</v>
      </c>
    </row>
    <row r="55" spans="1:5" s="93" customFormat="1">
      <c r="A55" s="175">
        <v>81525520650</v>
      </c>
      <c r="B55" s="176" t="s">
        <v>130</v>
      </c>
      <c r="C55" s="177" t="s">
        <v>171</v>
      </c>
      <c r="D55" s="178" t="s">
        <v>68</v>
      </c>
      <c r="E55" s="170">
        <v>103.1</v>
      </c>
    </row>
    <row r="56" spans="1:5" s="93" customFormat="1">
      <c r="A56" s="175">
        <v>81525521450</v>
      </c>
      <c r="B56" s="176" t="s">
        <v>130</v>
      </c>
      <c r="C56" s="177" t="s">
        <v>172</v>
      </c>
      <c r="D56" s="178" t="s">
        <v>68</v>
      </c>
      <c r="E56" s="170">
        <v>173.31</v>
      </c>
    </row>
    <row r="57" spans="1:5" s="93" customFormat="1">
      <c r="A57" s="175">
        <v>81525521650</v>
      </c>
      <c r="B57" s="176" t="s">
        <v>130</v>
      </c>
      <c r="C57" s="177" t="s">
        <v>173</v>
      </c>
      <c r="D57" s="178" t="s">
        <v>68</v>
      </c>
      <c r="E57" s="170">
        <v>110.85</v>
      </c>
    </row>
    <row r="58" spans="1:5" s="93" customFormat="1">
      <c r="A58" s="175">
        <v>81525524350</v>
      </c>
      <c r="B58" s="176" t="s">
        <v>130</v>
      </c>
      <c r="C58" s="177" t="s">
        <v>174</v>
      </c>
      <c r="D58" s="178" t="s">
        <v>68</v>
      </c>
      <c r="E58" s="170">
        <v>101.56</v>
      </c>
    </row>
    <row r="59" spans="1:5" s="93" customFormat="1">
      <c r="A59" s="175">
        <v>81525524550</v>
      </c>
      <c r="B59" s="176" t="s">
        <v>130</v>
      </c>
      <c r="C59" s="177" t="s">
        <v>175</v>
      </c>
      <c r="D59" s="178" t="s">
        <v>68</v>
      </c>
      <c r="E59" s="170">
        <v>107.64</v>
      </c>
    </row>
    <row r="60" spans="1:5" s="93" customFormat="1">
      <c r="A60" s="175">
        <v>81525525350</v>
      </c>
      <c r="B60" s="176" t="s">
        <v>130</v>
      </c>
      <c r="C60" s="177" t="s">
        <v>176</v>
      </c>
      <c r="D60" s="178" t="s">
        <v>68</v>
      </c>
      <c r="E60" s="170">
        <v>166.28</v>
      </c>
    </row>
    <row r="61" spans="1:5" s="93" customFormat="1">
      <c r="A61" s="175">
        <v>81525525550</v>
      </c>
      <c r="B61" s="176" t="s">
        <v>130</v>
      </c>
      <c r="C61" s="177" t="s">
        <v>177</v>
      </c>
      <c r="D61" s="178" t="s">
        <v>68</v>
      </c>
      <c r="E61" s="170">
        <v>143.69999999999999</v>
      </c>
    </row>
    <row r="62" spans="1:5" s="93" customFormat="1">
      <c r="A62" s="175">
        <v>81526570640</v>
      </c>
      <c r="B62" s="176" t="s">
        <v>130</v>
      </c>
      <c r="C62" s="177" t="s">
        <v>178</v>
      </c>
      <c r="D62" s="178" t="s">
        <v>68</v>
      </c>
      <c r="E62" s="170">
        <v>70.459999999999994</v>
      </c>
    </row>
    <row r="63" spans="1:5" s="93" customFormat="1">
      <c r="A63" s="175">
        <v>81526570940</v>
      </c>
      <c r="B63" s="176" t="s">
        <v>130</v>
      </c>
      <c r="C63" s="177" t="s">
        <v>179</v>
      </c>
      <c r="D63" s="178" t="s">
        <v>68</v>
      </c>
      <c r="E63" s="170">
        <v>15.8</v>
      </c>
    </row>
    <row r="64" spans="1:5" s="93" customFormat="1">
      <c r="A64" s="175">
        <v>81529512750</v>
      </c>
      <c r="B64" s="176" t="s">
        <v>130</v>
      </c>
      <c r="C64" s="177" t="s">
        <v>181</v>
      </c>
      <c r="D64" s="178" t="s">
        <v>68</v>
      </c>
      <c r="E64" s="170">
        <v>21.4</v>
      </c>
    </row>
    <row r="65" spans="1:5" s="93" customFormat="1">
      <c r="A65" s="175">
        <v>81529514050</v>
      </c>
      <c r="B65" s="176" t="s">
        <v>130</v>
      </c>
      <c r="C65" s="177" t="s">
        <v>182</v>
      </c>
      <c r="D65" s="178" t="s">
        <v>68</v>
      </c>
      <c r="E65" s="170">
        <v>22.39</v>
      </c>
    </row>
    <row r="66" spans="1:5" s="93" customFormat="1">
      <c r="A66" s="175">
        <v>81539300140</v>
      </c>
      <c r="B66" s="176" t="s">
        <v>130</v>
      </c>
      <c r="C66" s="177" t="s">
        <v>183</v>
      </c>
      <c r="D66" s="178" t="s">
        <v>68</v>
      </c>
      <c r="E66" s="170">
        <v>18.11</v>
      </c>
    </row>
    <row r="67" spans="1:5" s="93" customFormat="1">
      <c r="A67" s="175">
        <v>81539310240</v>
      </c>
      <c r="B67" s="176" t="s">
        <v>130</v>
      </c>
      <c r="C67" s="177" t="s">
        <v>184</v>
      </c>
      <c r="D67" s="178" t="s">
        <v>68</v>
      </c>
      <c r="E67" s="170">
        <v>9.5399999999999991</v>
      </c>
    </row>
    <row r="68" spans="1:5" s="93" customFormat="1">
      <c r="A68" s="175">
        <v>81539311040</v>
      </c>
      <c r="B68" s="176" t="s">
        <v>130</v>
      </c>
      <c r="C68" s="177" t="s">
        <v>185</v>
      </c>
      <c r="D68" s="178" t="s">
        <v>68</v>
      </c>
      <c r="E68" s="170">
        <v>16.190000000000001</v>
      </c>
    </row>
    <row r="69" spans="1:5" s="93" customFormat="1">
      <c r="A69" s="175">
        <v>81539311240</v>
      </c>
      <c r="B69" s="176" t="s">
        <v>130</v>
      </c>
      <c r="C69" s="177" t="s">
        <v>186</v>
      </c>
      <c r="D69" s="178" t="s">
        <v>68</v>
      </c>
      <c r="E69" s="170">
        <v>15.47</v>
      </c>
    </row>
    <row r="70" spans="1:5" s="93" customFormat="1">
      <c r="A70" s="175">
        <v>81540400099</v>
      </c>
      <c r="B70" s="176" t="s">
        <v>130</v>
      </c>
      <c r="C70" s="177" t="s">
        <v>208</v>
      </c>
      <c r="D70" s="178" t="s">
        <v>68</v>
      </c>
      <c r="E70" s="170">
        <v>28.78</v>
      </c>
    </row>
    <row r="71" spans="1:5" s="93" customFormat="1">
      <c r="A71" s="175">
        <v>81541800099</v>
      </c>
      <c r="B71" s="176" t="s">
        <v>130</v>
      </c>
      <c r="C71" s="177" t="s">
        <v>209</v>
      </c>
      <c r="D71" s="178" t="s">
        <v>68</v>
      </c>
      <c r="E71" s="170">
        <v>64.63</v>
      </c>
    </row>
    <row r="72" spans="1:5" s="93" customFormat="1">
      <c r="A72" s="175">
        <v>81550310099</v>
      </c>
      <c r="B72" s="176" t="s">
        <v>130</v>
      </c>
      <c r="C72" s="177" t="s">
        <v>419</v>
      </c>
      <c r="D72" s="178" t="s">
        <v>68</v>
      </c>
      <c r="E72" s="170">
        <v>1523.79</v>
      </c>
    </row>
    <row r="73" spans="1:5" s="93" customFormat="1">
      <c r="A73" s="175">
        <v>81550310199</v>
      </c>
      <c r="B73" s="176" t="s">
        <v>130</v>
      </c>
      <c r="C73" s="177" t="s">
        <v>420</v>
      </c>
      <c r="D73" s="178" t="s">
        <v>68</v>
      </c>
      <c r="E73" s="170">
        <v>1523.79</v>
      </c>
    </row>
    <row r="74" spans="1:5" s="93" customFormat="1">
      <c r="A74" s="175">
        <v>81550319999</v>
      </c>
      <c r="B74" s="176" t="s">
        <v>130</v>
      </c>
      <c r="C74" s="177" t="s">
        <v>421</v>
      </c>
      <c r="D74" s="178" t="s">
        <v>68</v>
      </c>
      <c r="E74" s="170">
        <v>1606.49</v>
      </c>
    </row>
    <row r="75" spans="1:5" s="93" customFormat="1">
      <c r="A75" s="175">
        <v>81550339999</v>
      </c>
      <c r="B75" s="176" t="s">
        <v>130</v>
      </c>
      <c r="C75" s="177" t="s">
        <v>422</v>
      </c>
      <c r="D75" s="178" t="s">
        <v>68</v>
      </c>
      <c r="E75" s="170">
        <v>1606.49</v>
      </c>
    </row>
    <row r="76" spans="1:5" s="93" customFormat="1">
      <c r="A76" s="175">
        <v>81550370099</v>
      </c>
      <c r="B76" s="176" t="s">
        <v>130</v>
      </c>
      <c r="C76" s="177" t="s">
        <v>423</v>
      </c>
      <c r="D76" s="178" t="s">
        <v>68</v>
      </c>
      <c r="E76" s="170">
        <v>1744.82</v>
      </c>
    </row>
    <row r="77" spans="1:5" s="93" customFormat="1">
      <c r="A77" s="175">
        <v>81550370199</v>
      </c>
      <c r="B77" s="176" t="s">
        <v>130</v>
      </c>
      <c r="C77" s="177" t="s">
        <v>430</v>
      </c>
      <c r="D77" s="178" t="s">
        <v>68</v>
      </c>
      <c r="E77" s="170">
        <v>1740.29</v>
      </c>
    </row>
    <row r="78" spans="1:5" s="93" customFormat="1">
      <c r="A78" s="175">
        <v>81550610099</v>
      </c>
      <c r="B78" s="176" t="s">
        <v>130</v>
      </c>
      <c r="C78" s="177" t="s">
        <v>424</v>
      </c>
      <c r="D78" s="178" t="s">
        <v>68</v>
      </c>
      <c r="E78" s="170">
        <v>1685.47</v>
      </c>
    </row>
    <row r="79" spans="1:5" s="93" customFormat="1">
      <c r="A79" s="175">
        <v>81550610199</v>
      </c>
      <c r="B79" s="176" t="s">
        <v>130</v>
      </c>
      <c r="C79" s="177" t="s">
        <v>425</v>
      </c>
      <c r="D79" s="178" t="s">
        <v>68</v>
      </c>
      <c r="E79" s="170">
        <v>1695.69</v>
      </c>
    </row>
    <row r="80" spans="1:5" s="93" customFormat="1">
      <c r="A80" s="175">
        <v>81550619999</v>
      </c>
      <c r="B80" s="176" t="s">
        <v>130</v>
      </c>
      <c r="C80" s="177" t="s">
        <v>426</v>
      </c>
      <c r="D80" s="178" t="s">
        <v>68</v>
      </c>
      <c r="E80" s="170">
        <v>1769.09</v>
      </c>
    </row>
    <row r="81" spans="1:5" s="93" customFormat="1">
      <c r="A81" s="175">
        <v>81550639999</v>
      </c>
      <c r="B81" s="176" t="s">
        <v>130</v>
      </c>
      <c r="C81" s="177" t="s">
        <v>427</v>
      </c>
      <c r="D81" s="178" t="s">
        <v>68</v>
      </c>
      <c r="E81" s="170">
        <v>1769.09</v>
      </c>
    </row>
    <row r="82" spans="1:5" s="93" customFormat="1">
      <c r="A82" s="175">
        <v>81550670099</v>
      </c>
      <c r="B82" s="176" t="s">
        <v>130</v>
      </c>
      <c r="C82" s="177" t="s">
        <v>428</v>
      </c>
      <c r="D82" s="178" t="s">
        <v>68</v>
      </c>
      <c r="E82" s="170">
        <v>1902.89</v>
      </c>
    </row>
    <row r="83" spans="1:5" s="93" customFormat="1">
      <c r="A83" s="175">
        <v>81550670199</v>
      </c>
      <c r="B83" s="176" t="s">
        <v>130</v>
      </c>
      <c r="C83" s="177" t="s">
        <v>429</v>
      </c>
      <c r="D83" s="178" t="s">
        <v>68</v>
      </c>
      <c r="E83" s="170">
        <v>1902.89</v>
      </c>
    </row>
    <row r="84" spans="1:5" s="93" customFormat="1">
      <c r="A84" s="175">
        <v>81550710099</v>
      </c>
      <c r="B84" s="176" t="s">
        <v>130</v>
      </c>
      <c r="C84" s="177" t="s">
        <v>424</v>
      </c>
      <c r="D84" s="178" t="s">
        <v>68</v>
      </c>
      <c r="E84" s="170">
        <v>1685.47</v>
      </c>
    </row>
    <row r="85" spans="1:5" s="93" customFormat="1">
      <c r="A85" s="175">
        <v>81550710199</v>
      </c>
      <c r="B85" s="176" t="s">
        <v>130</v>
      </c>
      <c r="C85" s="177" t="s">
        <v>425</v>
      </c>
      <c r="D85" s="178" t="s">
        <v>68</v>
      </c>
      <c r="E85" s="170">
        <v>1695.69</v>
      </c>
    </row>
    <row r="86" spans="1:5" s="93" customFormat="1">
      <c r="A86" s="175">
        <v>81550719999</v>
      </c>
      <c r="B86" s="176" t="s">
        <v>130</v>
      </c>
      <c r="C86" s="177" t="s">
        <v>426</v>
      </c>
      <c r="D86" s="178" t="s">
        <v>68</v>
      </c>
      <c r="E86" s="170">
        <v>1769.09</v>
      </c>
    </row>
    <row r="87" spans="1:5" s="93" customFormat="1">
      <c r="A87" s="175">
        <v>81550739999</v>
      </c>
      <c r="B87" s="176" t="s">
        <v>130</v>
      </c>
      <c r="C87" s="177" t="s">
        <v>427</v>
      </c>
      <c r="D87" s="178" t="s">
        <v>68</v>
      </c>
      <c r="E87" s="170">
        <v>1769.09</v>
      </c>
    </row>
    <row r="88" spans="1:5" s="93" customFormat="1">
      <c r="A88" s="175">
        <v>81550770099</v>
      </c>
      <c r="B88" s="176" t="s">
        <v>130</v>
      </c>
      <c r="C88" s="177" t="s">
        <v>428</v>
      </c>
      <c r="D88" s="178" t="s">
        <v>68</v>
      </c>
      <c r="E88" s="170">
        <v>1902.89</v>
      </c>
    </row>
    <row r="89" spans="1:5" s="93" customFormat="1">
      <c r="A89" s="175">
        <v>81550770199</v>
      </c>
      <c r="B89" s="176" t="s">
        <v>130</v>
      </c>
      <c r="C89" s="177" t="s">
        <v>429</v>
      </c>
      <c r="D89" s="178" t="s">
        <v>68</v>
      </c>
      <c r="E89" s="170">
        <v>1902.89</v>
      </c>
    </row>
    <row r="90" spans="1:5" s="93" customFormat="1">
      <c r="A90" s="175">
        <v>81551010099</v>
      </c>
      <c r="B90" s="176" t="s">
        <v>130</v>
      </c>
      <c r="C90" s="177" t="s">
        <v>210</v>
      </c>
      <c r="D90" s="178" t="s">
        <v>68</v>
      </c>
      <c r="E90" s="170">
        <v>813.93</v>
      </c>
    </row>
    <row r="91" spans="1:5" s="93" customFormat="1">
      <c r="A91" s="175">
        <v>81551010199</v>
      </c>
      <c r="B91" s="176" t="s">
        <v>130</v>
      </c>
      <c r="C91" s="177" t="s">
        <v>211</v>
      </c>
      <c r="D91" s="178" t="s">
        <v>68</v>
      </c>
      <c r="E91" s="170">
        <v>825.08</v>
      </c>
    </row>
    <row r="92" spans="1:5" s="93" customFormat="1">
      <c r="A92" s="175">
        <v>81551019999</v>
      </c>
      <c r="B92" s="176" t="s">
        <v>130</v>
      </c>
      <c r="C92" s="177" t="s">
        <v>212</v>
      </c>
      <c r="D92" s="178" t="s">
        <v>68</v>
      </c>
      <c r="E92" s="170">
        <v>896.62</v>
      </c>
    </row>
    <row r="93" spans="1:5" s="93" customFormat="1">
      <c r="A93" s="175">
        <v>81551039999</v>
      </c>
      <c r="B93" s="176" t="s">
        <v>130</v>
      </c>
      <c r="C93" s="177" t="s">
        <v>213</v>
      </c>
      <c r="D93" s="178" t="s">
        <v>68</v>
      </c>
      <c r="E93" s="170">
        <v>896.62</v>
      </c>
    </row>
    <row r="94" spans="1:5" s="93" customFormat="1">
      <c r="A94" s="175">
        <v>81551070099</v>
      </c>
      <c r="B94" s="176" t="s">
        <v>130</v>
      </c>
      <c r="C94" s="177" t="s">
        <v>214</v>
      </c>
      <c r="D94" s="178" t="s">
        <v>68</v>
      </c>
      <c r="E94" s="170">
        <v>1030.43</v>
      </c>
    </row>
    <row r="95" spans="1:5" s="93" customFormat="1">
      <c r="A95" s="175">
        <v>81551070199</v>
      </c>
      <c r="B95" s="176" t="s">
        <v>130</v>
      </c>
      <c r="C95" s="177" t="s">
        <v>215</v>
      </c>
      <c r="D95" s="178" t="s">
        <v>68</v>
      </c>
      <c r="E95" s="170">
        <v>1030.43</v>
      </c>
    </row>
    <row r="96" spans="1:5" s="93" customFormat="1">
      <c r="A96" s="175">
        <v>81551110099</v>
      </c>
      <c r="B96" s="176" t="s">
        <v>130</v>
      </c>
      <c r="C96" s="177" t="s">
        <v>216</v>
      </c>
      <c r="D96" s="178" t="s">
        <v>68</v>
      </c>
      <c r="E96" s="170">
        <v>1870.37</v>
      </c>
    </row>
    <row r="97" spans="1:5" s="93" customFormat="1">
      <c r="A97" s="175">
        <v>81551110199</v>
      </c>
      <c r="B97" s="176" t="s">
        <v>130</v>
      </c>
      <c r="C97" s="177" t="s">
        <v>217</v>
      </c>
      <c r="D97" s="178" t="s">
        <v>68</v>
      </c>
      <c r="E97" s="170">
        <v>1878.74</v>
      </c>
    </row>
    <row r="98" spans="1:5" s="93" customFormat="1">
      <c r="A98" s="175">
        <v>81551119999</v>
      </c>
      <c r="B98" s="176" t="s">
        <v>130</v>
      </c>
      <c r="C98" s="177" t="s">
        <v>218</v>
      </c>
      <c r="D98" s="178" t="s">
        <v>68</v>
      </c>
      <c r="E98" s="170">
        <v>1952.13</v>
      </c>
    </row>
    <row r="99" spans="1:5" s="93" customFormat="1">
      <c r="A99" s="175">
        <v>81551139999</v>
      </c>
      <c r="B99" s="176" t="s">
        <v>130</v>
      </c>
      <c r="C99" s="177" t="s">
        <v>219</v>
      </c>
      <c r="D99" s="178" t="s">
        <v>68</v>
      </c>
      <c r="E99" s="170">
        <v>1952.13</v>
      </c>
    </row>
    <row r="100" spans="1:5" s="93" customFormat="1">
      <c r="A100" s="175">
        <v>81551170099</v>
      </c>
      <c r="B100" s="176" t="s">
        <v>130</v>
      </c>
      <c r="C100" s="177" t="s">
        <v>220</v>
      </c>
      <c r="D100" s="178" t="s">
        <v>68</v>
      </c>
      <c r="E100" s="170">
        <v>2105.4499999999998</v>
      </c>
    </row>
    <row r="101" spans="1:5" s="93" customFormat="1">
      <c r="A101" s="175">
        <v>81551170199</v>
      </c>
      <c r="B101" s="176" t="s">
        <v>130</v>
      </c>
      <c r="C101" s="177" t="s">
        <v>221</v>
      </c>
      <c r="D101" s="178" t="s">
        <v>68</v>
      </c>
      <c r="E101" s="170">
        <v>2105.4499999999998</v>
      </c>
    </row>
    <row r="102" spans="1:5" s="93" customFormat="1">
      <c r="A102" s="175">
        <v>81551210099</v>
      </c>
      <c r="B102" s="176" t="s">
        <v>130</v>
      </c>
      <c r="C102" s="177" t="s">
        <v>222</v>
      </c>
      <c r="D102" s="178" t="s">
        <v>68</v>
      </c>
      <c r="E102" s="170">
        <v>1862.93</v>
      </c>
    </row>
    <row r="103" spans="1:5" s="93" customFormat="1">
      <c r="A103" s="175">
        <v>81551210199</v>
      </c>
      <c r="B103" s="176" t="s">
        <v>130</v>
      </c>
      <c r="C103" s="177" t="s">
        <v>223</v>
      </c>
      <c r="D103" s="178" t="s">
        <v>68</v>
      </c>
      <c r="E103" s="170">
        <v>1874.09</v>
      </c>
    </row>
    <row r="104" spans="1:5" s="93" customFormat="1">
      <c r="A104" s="175">
        <v>81551219999</v>
      </c>
      <c r="B104" s="176" t="s">
        <v>130</v>
      </c>
      <c r="C104" s="177" t="s">
        <v>224</v>
      </c>
      <c r="D104" s="178" t="s">
        <v>68</v>
      </c>
      <c r="E104" s="170">
        <v>1946.56</v>
      </c>
    </row>
    <row r="105" spans="1:5" s="93" customFormat="1">
      <c r="A105" s="175">
        <v>81551239999</v>
      </c>
      <c r="B105" s="176" t="s">
        <v>130</v>
      </c>
      <c r="C105" s="177" t="s">
        <v>225</v>
      </c>
      <c r="D105" s="178" t="s">
        <v>68</v>
      </c>
      <c r="E105" s="170">
        <v>1946.56</v>
      </c>
    </row>
    <row r="106" spans="1:5" s="93" customFormat="1">
      <c r="A106" s="175">
        <v>81551270099</v>
      </c>
      <c r="B106" s="176" t="s">
        <v>130</v>
      </c>
      <c r="C106" s="177" t="s">
        <v>226</v>
      </c>
      <c r="D106" s="178" t="s">
        <v>68</v>
      </c>
      <c r="E106" s="170">
        <v>2100.8000000000002</v>
      </c>
    </row>
    <row r="107" spans="1:5" s="93" customFormat="1">
      <c r="A107" s="175">
        <v>81551270199</v>
      </c>
      <c r="B107" s="176" t="s">
        <v>130</v>
      </c>
      <c r="C107" s="177" t="s">
        <v>227</v>
      </c>
      <c r="D107" s="178" t="s">
        <v>68</v>
      </c>
      <c r="E107" s="170">
        <v>2100.8000000000002</v>
      </c>
    </row>
    <row r="108" spans="1:5" s="93" customFormat="1">
      <c r="A108" s="175">
        <v>81551410099</v>
      </c>
      <c r="B108" s="176" t="s">
        <v>130</v>
      </c>
      <c r="C108" s="177" t="s">
        <v>228</v>
      </c>
      <c r="D108" s="178" t="s">
        <v>68</v>
      </c>
      <c r="E108" s="170">
        <v>912.43</v>
      </c>
    </row>
    <row r="109" spans="1:5" s="93" customFormat="1">
      <c r="A109" s="175">
        <v>81551410199</v>
      </c>
      <c r="B109" s="176" t="s">
        <v>130</v>
      </c>
      <c r="C109" s="177" t="s">
        <v>229</v>
      </c>
      <c r="D109" s="178" t="s">
        <v>68</v>
      </c>
      <c r="E109" s="170">
        <v>921.72</v>
      </c>
    </row>
    <row r="110" spans="1:5" s="93" customFormat="1">
      <c r="A110" s="175">
        <v>81551419999</v>
      </c>
      <c r="B110" s="176" t="s">
        <v>130</v>
      </c>
      <c r="C110" s="177" t="s">
        <v>230</v>
      </c>
      <c r="D110" s="178" t="s">
        <v>68</v>
      </c>
      <c r="E110" s="170">
        <v>992.33</v>
      </c>
    </row>
    <row r="111" spans="1:5" s="93" customFormat="1">
      <c r="A111" s="175">
        <v>81551439999</v>
      </c>
      <c r="B111" s="176" t="s">
        <v>130</v>
      </c>
      <c r="C111" s="177" t="s">
        <v>231</v>
      </c>
      <c r="D111" s="178" t="s">
        <v>68</v>
      </c>
      <c r="E111" s="170">
        <v>992.33</v>
      </c>
    </row>
    <row r="112" spans="1:5" s="93" customFormat="1">
      <c r="A112" s="175">
        <v>81551470099</v>
      </c>
      <c r="B112" s="176" t="s">
        <v>130</v>
      </c>
      <c r="C112" s="177" t="s">
        <v>232</v>
      </c>
      <c r="D112" s="178" t="s">
        <v>68</v>
      </c>
      <c r="E112" s="170">
        <v>1126.1199999999999</v>
      </c>
    </row>
    <row r="113" spans="1:5" s="93" customFormat="1">
      <c r="A113" s="175">
        <v>81551470199</v>
      </c>
      <c r="B113" s="176" t="s">
        <v>130</v>
      </c>
      <c r="C113" s="177" t="s">
        <v>233</v>
      </c>
      <c r="D113" s="178" t="s">
        <v>68</v>
      </c>
      <c r="E113" s="170">
        <v>1126.1199999999999</v>
      </c>
    </row>
    <row r="114" spans="1:5" s="93" customFormat="1">
      <c r="A114" s="175">
        <v>81551510099</v>
      </c>
      <c r="B114" s="176" t="s">
        <v>130</v>
      </c>
      <c r="C114" s="177" t="s">
        <v>234</v>
      </c>
      <c r="D114" s="178" t="s">
        <v>68</v>
      </c>
      <c r="E114" s="170">
        <v>580.71</v>
      </c>
    </row>
    <row r="115" spans="1:5" s="93" customFormat="1">
      <c r="A115" s="175">
        <v>81551510199</v>
      </c>
      <c r="B115" s="176" t="s">
        <v>130</v>
      </c>
      <c r="C115" s="177" t="s">
        <v>235</v>
      </c>
      <c r="D115" s="178" t="s">
        <v>68</v>
      </c>
      <c r="E115" s="170">
        <v>597.44000000000005</v>
      </c>
    </row>
    <row r="116" spans="1:5" s="93" customFormat="1">
      <c r="A116" s="175">
        <v>81551519999</v>
      </c>
      <c r="B116" s="176" t="s">
        <v>130</v>
      </c>
      <c r="C116" s="177" t="s">
        <v>236</v>
      </c>
      <c r="D116" s="178" t="s">
        <v>68</v>
      </c>
      <c r="E116" s="170">
        <v>615.09</v>
      </c>
    </row>
    <row r="117" spans="1:5" s="93" customFormat="1">
      <c r="A117" s="175">
        <v>81551539999</v>
      </c>
      <c r="B117" s="176" t="s">
        <v>130</v>
      </c>
      <c r="C117" s="177" t="s">
        <v>237</v>
      </c>
      <c r="D117" s="178" t="s">
        <v>68</v>
      </c>
      <c r="E117" s="170">
        <v>615.09</v>
      </c>
    </row>
    <row r="118" spans="1:5" s="93" customFormat="1">
      <c r="A118" s="175">
        <v>81551570099</v>
      </c>
      <c r="B118" s="176" t="s">
        <v>130</v>
      </c>
      <c r="C118" s="177" t="s">
        <v>238</v>
      </c>
      <c r="D118" s="178" t="s">
        <v>68</v>
      </c>
      <c r="E118" s="170">
        <v>746.1</v>
      </c>
    </row>
    <row r="119" spans="1:5" s="93" customFormat="1">
      <c r="A119" s="175">
        <v>81551570199</v>
      </c>
      <c r="B119" s="176" t="s">
        <v>130</v>
      </c>
      <c r="C119" s="177" t="s">
        <v>239</v>
      </c>
      <c r="D119" s="178" t="s">
        <v>68</v>
      </c>
      <c r="E119" s="170">
        <v>746.1</v>
      </c>
    </row>
    <row r="120" spans="1:5" s="93" customFormat="1">
      <c r="A120" s="175">
        <v>81551810099</v>
      </c>
      <c r="B120" s="176" t="s">
        <v>130</v>
      </c>
      <c r="C120" s="177" t="s">
        <v>240</v>
      </c>
      <c r="D120" s="178" t="s">
        <v>68</v>
      </c>
      <c r="E120" s="170">
        <v>1892.49</v>
      </c>
    </row>
    <row r="121" spans="1:5" s="93" customFormat="1">
      <c r="A121" s="175">
        <v>81551810199</v>
      </c>
      <c r="B121" s="176" t="s">
        <v>130</v>
      </c>
      <c r="C121" s="177" t="s">
        <v>241</v>
      </c>
      <c r="D121" s="178" t="s">
        <v>68</v>
      </c>
      <c r="E121" s="170">
        <v>1900.6</v>
      </c>
    </row>
    <row r="122" spans="1:5" s="93" customFormat="1">
      <c r="A122" s="175">
        <v>81551819999</v>
      </c>
      <c r="B122" s="176" t="s">
        <v>130</v>
      </c>
      <c r="C122" s="177" t="s">
        <v>242</v>
      </c>
      <c r="D122" s="178" t="s">
        <v>68</v>
      </c>
      <c r="E122" s="170">
        <v>1974.53</v>
      </c>
    </row>
    <row r="123" spans="1:5" s="93" customFormat="1">
      <c r="A123" s="175">
        <v>81551839999</v>
      </c>
      <c r="B123" s="176" t="s">
        <v>130</v>
      </c>
      <c r="C123" s="177" t="s">
        <v>243</v>
      </c>
      <c r="D123" s="178" t="s">
        <v>68</v>
      </c>
      <c r="E123" s="170">
        <v>1974.53</v>
      </c>
    </row>
    <row r="124" spans="1:5" s="93" customFormat="1">
      <c r="A124" s="175">
        <v>81551870099</v>
      </c>
      <c r="B124" s="176" t="s">
        <v>130</v>
      </c>
      <c r="C124" s="177" t="s">
        <v>244</v>
      </c>
      <c r="D124" s="178" t="s">
        <v>68</v>
      </c>
      <c r="E124" s="170">
        <v>2129.61</v>
      </c>
    </row>
    <row r="125" spans="1:5" s="93" customFormat="1">
      <c r="A125" s="175">
        <v>81552010099</v>
      </c>
      <c r="B125" s="176" t="s">
        <v>130</v>
      </c>
      <c r="C125" s="177" t="s">
        <v>245</v>
      </c>
      <c r="D125" s="178" t="s">
        <v>68</v>
      </c>
      <c r="E125" s="170">
        <v>1673.39</v>
      </c>
    </row>
    <row r="126" spans="1:5" s="93" customFormat="1">
      <c r="A126" s="175">
        <v>81552010199</v>
      </c>
      <c r="B126" s="176" t="s">
        <v>130</v>
      </c>
      <c r="C126" s="177" t="s">
        <v>246</v>
      </c>
      <c r="D126" s="178" t="s">
        <v>68</v>
      </c>
      <c r="E126" s="170">
        <v>1700.34</v>
      </c>
    </row>
    <row r="127" spans="1:5" s="93" customFormat="1">
      <c r="A127" s="175">
        <v>81552019999</v>
      </c>
      <c r="B127" s="176" t="s">
        <v>130</v>
      </c>
      <c r="C127" s="177" t="s">
        <v>247</v>
      </c>
      <c r="D127" s="178" t="s">
        <v>68</v>
      </c>
      <c r="E127" s="170">
        <v>1843.42</v>
      </c>
    </row>
    <row r="128" spans="1:5" s="93" customFormat="1">
      <c r="A128" s="175">
        <v>81552039999</v>
      </c>
      <c r="B128" s="176" t="s">
        <v>130</v>
      </c>
      <c r="C128" s="177" t="s">
        <v>248</v>
      </c>
      <c r="D128" s="178" t="s">
        <v>68</v>
      </c>
      <c r="E128" s="170">
        <v>1843.42</v>
      </c>
    </row>
    <row r="129" spans="1:5" s="93" customFormat="1">
      <c r="A129" s="175">
        <v>81552070099</v>
      </c>
      <c r="B129" s="176" t="s">
        <v>130</v>
      </c>
      <c r="C129" s="177" t="s">
        <v>249</v>
      </c>
      <c r="D129" s="178" t="s">
        <v>68</v>
      </c>
      <c r="E129" s="170">
        <v>2110.09</v>
      </c>
    </row>
    <row r="130" spans="1:5" s="93" customFormat="1">
      <c r="A130" s="175">
        <v>81552070199</v>
      </c>
      <c r="B130" s="176" t="s">
        <v>130</v>
      </c>
      <c r="C130" s="177" t="s">
        <v>250</v>
      </c>
      <c r="D130" s="178" t="s">
        <v>68</v>
      </c>
      <c r="E130" s="170">
        <v>2110.09</v>
      </c>
    </row>
    <row r="131" spans="1:5" s="93" customFormat="1">
      <c r="A131" s="175">
        <v>81552110099</v>
      </c>
      <c r="B131" s="176" t="s">
        <v>130</v>
      </c>
      <c r="C131" s="177" t="s">
        <v>251</v>
      </c>
      <c r="D131" s="178" t="s">
        <v>68</v>
      </c>
      <c r="E131" s="170">
        <v>1874.45</v>
      </c>
    </row>
    <row r="132" spans="1:5" s="93" customFormat="1">
      <c r="A132" s="175">
        <v>81552110199</v>
      </c>
      <c r="B132" s="176" t="s">
        <v>130</v>
      </c>
      <c r="C132" s="177" t="s">
        <v>252</v>
      </c>
      <c r="D132" s="178" t="s">
        <v>68</v>
      </c>
      <c r="E132" s="170">
        <v>1887.08</v>
      </c>
    </row>
    <row r="133" spans="1:5" s="93" customFormat="1">
      <c r="A133" s="175">
        <v>81552119999</v>
      </c>
      <c r="B133" s="176" t="s">
        <v>130</v>
      </c>
      <c r="C133" s="177" t="s">
        <v>253</v>
      </c>
      <c r="D133" s="178" t="s">
        <v>68</v>
      </c>
      <c r="E133" s="170">
        <v>1967.32</v>
      </c>
    </row>
    <row r="134" spans="1:5" s="93" customFormat="1">
      <c r="A134" s="175">
        <v>81552139999</v>
      </c>
      <c r="B134" s="176" t="s">
        <v>130</v>
      </c>
      <c r="C134" s="177" t="s">
        <v>254</v>
      </c>
      <c r="D134" s="178" t="s">
        <v>68</v>
      </c>
      <c r="E134" s="170">
        <v>1967.32</v>
      </c>
    </row>
    <row r="135" spans="1:5" s="93" customFormat="1">
      <c r="A135" s="175">
        <v>81552170099</v>
      </c>
      <c r="B135" s="176" t="s">
        <v>130</v>
      </c>
      <c r="C135" s="177" t="s">
        <v>255</v>
      </c>
      <c r="D135" s="178" t="s">
        <v>68</v>
      </c>
      <c r="E135" s="170">
        <v>2116.9899999999998</v>
      </c>
    </row>
    <row r="136" spans="1:5" s="93" customFormat="1">
      <c r="A136" s="175">
        <v>81552310099</v>
      </c>
      <c r="B136" s="176" t="s">
        <v>130</v>
      </c>
      <c r="C136" s="177" t="s">
        <v>256</v>
      </c>
      <c r="D136" s="178" t="s">
        <v>68</v>
      </c>
      <c r="E136" s="170">
        <v>758.18</v>
      </c>
    </row>
    <row r="137" spans="1:5" s="93" customFormat="1">
      <c r="A137" s="175">
        <v>81552310199</v>
      </c>
      <c r="B137" s="176" t="s">
        <v>130</v>
      </c>
      <c r="C137" s="177" t="s">
        <v>257</v>
      </c>
      <c r="D137" s="178" t="s">
        <v>68</v>
      </c>
      <c r="E137" s="170">
        <v>766.55</v>
      </c>
    </row>
    <row r="138" spans="1:5" s="93" customFormat="1">
      <c r="A138" s="175">
        <v>81552319999</v>
      </c>
      <c r="B138" s="176" t="s">
        <v>130</v>
      </c>
      <c r="C138" s="177" t="s">
        <v>258</v>
      </c>
      <c r="D138" s="178" t="s">
        <v>68</v>
      </c>
      <c r="E138" s="170">
        <v>840.87</v>
      </c>
    </row>
    <row r="139" spans="1:5" s="93" customFormat="1">
      <c r="A139" s="175">
        <v>81552339999</v>
      </c>
      <c r="B139" s="176" t="s">
        <v>130</v>
      </c>
      <c r="C139" s="177" t="s">
        <v>259</v>
      </c>
      <c r="D139" s="178" t="s">
        <v>68</v>
      </c>
      <c r="E139" s="170">
        <v>840.87</v>
      </c>
    </row>
    <row r="140" spans="1:5" s="93" customFormat="1">
      <c r="A140" s="175">
        <v>81552370099</v>
      </c>
      <c r="B140" s="176" t="s">
        <v>130</v>
      </c>
      <c r="C140" s="177" t="s">
        <v>260</v>
      </c>
      <c r="D140" s="178" t="s">
        <v>68</v>
      </c>
      <c r="E140" s="170">
        <v>974.68</v>
      </c>
    </row>
    <row r="141" spans="1:5" s="93" customFormat="1">
      <c r="A141" s="175">
        <v>81552370199</v>
      </c>
      <c r="B141" s="176" t="s">
        <v>130</v>
      </c>
      <c r="C141" s="177" t="s">
        <v>261</v>
      </c>
      <c r="D141" s="178" t="s">
        <v>68</v>
      </c>
      <c r="E141" s="170">
        <v>974.68</v>
      </c>
    </row>
    <row r="142" spans="1:5" s="93" customFormat="1">
      <c r="A142" s="175">
        <v>81553110099</v>
      </c>
      <c r="B142" s="176" t="s">
        <v>130</v>
      </c>
      <c r="C142" s="177" t="s">
        <v>262</v>
      </c>
      <c r="D142" s="178" t="s">
        <v>68</v>
      </c>
      <c r="E142" s="170">
        <v>1874.45</v>
      </c>
    </row>
    <row r="143" spans="1:5" s="93" customFormat="1">
      <c r="A143" s="175">
        <v>81553110199</v>
      </c>
      <c r="B143" s="176" t="s">
        <v>130</v>
      </c>
      <c r="C143" s="177" t="s">
        <v>263</v>
      </c>
      <c r="D143" s="178" t="s">
        <v>68</v>
      </c>
      <c r="E143" s="170">
        <v>1961.92</v>
      </c>
    </row>
    <row r="144" spans="1:5" s="93" customFormat="1">
      <c r="A144" s="175">
        <v>81553119999</v>
      </c>
      <c r="B144" s="176" t="s">
        <v>130</v>
      </c>
      <c r="C144" s="177" t="s">
        <v>264</v>
      </c>
      <c r="D144" s="178" t="s">
        <v>68</v>
      </c>
      <c r="E144" s="170">
        <v>1967.32</v>
      </c>
    </row>
    <row r="145" spans="1:5" s="93" customFormat="1">
      <c r="A145" s="175">
        <v>81553139999</v>
      </c>
      <c r="B145" s="176" t="s">
        <v>130</v>
      </c>
      <c r="C145" s="177" t="s">
        <v>265</v>
      </c>
      <c r="D145" s="178" t="s">
        <v>68</v>
      </c>
      <c r="E145" s="170">
        <v>1967.32</v>
      </c>
    </row>
    <row r="146" spans="1:5" s="93" customFormat="1">
      <c r="A146" s="175">
        <v>81553170099</v>
      </c>
      <c r="B146" s="176" t="s">
        <v>130</v>
      </c>
      <c r="C146" s="177" t="s">
        <v>266</v>
      </c>
      <c r="D146" s="178" t="s">
        <v>68</v>
      </c>
      <c r="E146" s="170">
        <v>2116.9899999999998</v>
      </c>
    </row>
    <row r="147" spans="1:5" s="93" customFormat="1">
      <c r="A147" s="175">
        <v>81557010099</v>
      </c>
      <c r="B147" s="176" t="s">
        <v>130</v>
      </c>
      <c r="C147" s="177" t="s">
        <v>267</v>
      </c>
      <c r="D147" s="178" t="s">
        <v>68</v>
      </c>
      <c r="E147" s="170">
        <v>157.97999999999999</v>
      </c>
    </row>
    <row r="148" spans="1:5" s="93" customFormat="1">
      <c r="A148" s="175">
        <v>81557010199</v>
      </c>
      <c r="B148" s="176" t="s">
        <v>130</v>
      </c>
      <c r="C148" s="177" t="s">
        <v>268</v>
      </c>
      <c r="D148" s="178" t="s">
        <v>68</v>
      </c>
      <c r="E148" s="170">
        <v>163.41</v>
      </c>
    </row>
    <row r="149" spans="1:5" s="93" customFormat="1">
      <c r="A149" s="175">
        <v>81557019999</v>
      </c>
      <c r="B149" s="176" t="s">
        <v>130</v>
      </c>
      <c r="C149" s="177" t="s">
        <v>269</v>
      </c>
      <c r="D149" s="178" t="s">
        <v>68</v>
      </c>
      <c r="E149" s="170">
        <v>171.86</v>
      </c>
    </row>
    <row r="150" spans="1:5" s="93" customFormat="1">
      <c r="A150" s="175">
        <v>81557039999</v>
      </c>
      <c r="B150" s="176" t="s">
        <v>130</v>
      </c>
      <c r="C150" s="177" t="s">
        <v>270</v>
      </c>
      <c r="D150" s="178" t="s">
        <v>68</v>
      </c>
      <c r="E150" s="170">
        <v>159.36000000000001</v>
      </c>
    </row>
    <row r="151" spans="1:5" s="93" customFormat="1">
      <c r="A151" s="175">
        <v>81557110099</v>
      </c>
      <c r="B151" s="176" t="s">
        <v>130</v>
      </c>
      <c r="C151" s="177" t="s">
        <v>271</v>
      </c>
      <c r="D151" s="178" t="s">
        <v>68</v>
      </c>
      <c r="E151" s="170">
        <v>157.97999999999999</v>
      </c>
    </row>
    <row r="152" spans="1:5" s="93" customFormat="1">
      <c r="A152" s="175">
        <v>81557110199</v>
      </c>
      <c r="B152" s="176" t="s">
        <v>130</v>
      </c>
      <c r="C152" s="177" t="s">
        <v>272</v>
      </c>
      <c r="D152" s="178" t="s">
        <v>68</v>
      </c>
      <c r="E152" s="170">
        <v>163.41</v>
      </c>
    </row>
    <row r="153" spans="1:5" s="93" customFormat="1">
      <c r="A153" s="175">
        <v>81557119999</v>
      </c>
      <c r="B153" s="176" t="s">
        <v>130</v>
      </c>
      <c r="C153" s="177" t="s">
        <v>273</v>
      </c>
      <c r="D153" s="178" t="s">
        <v>68</v>
      </c>
      <c r="E153" s="170">
        <v>171.86</v>
      </c>
    </row>
    <row r="154" spans="1:5" s="93" customFormat="1">
      <c r="A154" s="175">
        <v>81557139999</v>
      </c>
      <c r="B154" s="176" t="s">
        <v>130</v>
      </c>
      <c r="C154" s="177" t="s">
        <v>274</v>
      </c>
      <c r="D154" s="178" t="s">
        <v>68</v>
      </c>
      <c r="E154" s="170">
        <v>159.36000000000001</v>
      </c>
    </row>
    <row r="155" spans="1:5" s="93" customFormat="1">
      <c r="A155" s="175">
        <v>81557210099</v>
      </c>
      <c r="B155" s="176" t="s">
        <v>130</v>
      </c>
      <c r="C155" s="177" t="s">
        <v>275</v>
      </c>
      <c r="D155" s="178" t="s">
        <v>68</v>
      </c>
      <c r="E155" s="170">
        <v>84.99</v>
      </c>
    </row>
    <row r="156" spans="1:5" s="93" customFormat="1">
      <c r="A156" s="175">
        <v>81557210199</v>
      </c>
      <c r="B156" s="176" t="s">
        <v>130</v>
      </c>
      <c r="C156" s="177" t="s">
        <v>276</v>
      </c>
      <c r="D156" s="178" t="s">
        <v>68</v>
      </c>
      <c r="E156" s="170">
        <v>89.87</v>
      </c>
    </row>
    <row r="157" spans="1:5" s="93" customFormat="1">
      <c r="A157" s="175">
        <v>81557219999</v>
      </c>
      <c r="B157" s="176" t="s">
        <v>130</v>
      </c>
      <c r="C157" s="177" t="s">
        <v>277</v>
      </c>
      <c r="D157" s="178" t="s">
        <v>68</v>
      </c>
      <c r="E157" s="170">
        <v>98.54</v>
      </c>
    </row>
    <row r="158" spans="1:5" s="93" customFormat="1">
      <c r="A158" s="175">
        <v>81557239999</v>
      </c>
      <c r="B158" s="176" t="s">
        <v>130</v>
      </c>
      <c r="C158" s="177" t="s">
        <v>278</v>
      </c>
      <c r="D158" s="178" t="s">
        <v>68</v>
      </c>
      <c r="E158" s="170">
        <v>93.68</v>
      </c>
    </row>
    <row r="159" spans="1:5" s="93" customFormat="1">
      <c r="A159" s="175">
        <v>81557310099</v>
      </c>
      <c r="B159" s="176" t="s">
        <v>130</v>
      </c>
      <c r="C159" s="177" t="s">
        <v>279</v>
      </c>
      <c r="D159" s="178" t="s">
        <v>68</v>
      </c>
      <c r="E159" s="170">
        <v>144.69999999999999</v>
      </c>
    </row>
    <row r="160" spans="1:5" s="93" customFormat="1">
      <c r="A160" s="175">
        <v>81557310199</v>
      </c>
      <c r="B160" s="176" t="s">
        <v>130</v>
      </c>
      <c r="C160" s="177" t="s">
        <v>280</v>
      </c>
      <c r="D160" s="178" t="s">
        <v>68</v>
      </c>
      <c r="E160" s="170">
        <v>149.84</v>
      </c>
    </row>
    <row r="161" spans="1:5" s="93" customFormat="1">
      <c r="A161" s="175">
        <v>81557319999</v>
      </c>
      <c r="B161" s="176" t="s">
        <v>130</v>
      </c>
      <c r="C161" s="177" t="s">
        <v>281</v>
      </c>
      <c r="D161" s="178" t="s">
        <v>68</v>
      </c>
      <c r="E161" s="170">
        <v>237.28</v>
      </c>
    </row>
    <row r="162" spans="1:5" s="93" customFormat="1">
      <c r="A162" s="175">
        <v>81557339999</v>
      </c>
      <c r="B162" s="176" t="s">
        <v>130</v>
      </c>
      <c r="C162" s="177" t="s">
        <v>282</v>
      </c>
      <c r="D162" s="178" t="s">
        <v>68</v>
      </c>
      <c r="E162" s="170">
        <v>148.79</v>
      </c>
    </row>
    <row r="163" spans="1:5" s="93" customFormat="1">
      <c r="A163" s="175">
        <v>81557410099</v>
      </c>
      <c r="B163" s="176" t="s">
        <v>130</v>
      </c>
      <c r="C163" s="177" t="s">
        <v>279</v>
      </c>
      <c r="D163" s="178" t="s">
        <v>68</v>
      </c>
      <c r="E163" s="170">
        <v>104.8</v>
      </c>
    </row>
    <row r="164" spans="1:5" s="93" customFormat="1">
      <c r="A164" s="175">
        <v>81557410199</v>
      </c>
      <c r="B164" s="176" t="s">
        <v>130</v>
      </c>
      <c r="C164" s="177" t="s">
        <v>280</v>
      </c>
      <c r="D164" s="178" t="s">
        <v>68</v>
      </c>
      <c r="E164" s="170">
        <v>109.4</v>
      </c>
    </row>
    <row r="165" spans="1:5" s="93" customFormat="1">
      <c r="A165" s="175">
        <v>81557419999</v>
      </c>
      <c r="B165" s="176" t="s">
        <v>130</v>
      </c>
      <c r="C165" s="177" t="s">
        <v>281</v>
      </c>
      <c r="D165" s="178" t="s">
        <v>68</v>
      </c>
      <c r="E165" s="170">
        <v>122.69</v>
      </c>
    </row>
    <row r="166" spans="1:5" s="93" customFormat="1">
      <c r="A166" s="175">
        <v>81557439999</v>
      </c>
      <c r="B166" s="176" t="s">
        <v>130</v>
      </c>
      <c r="C166" s="177" t="s">
        <v>282</v>
      </c>
      <c r="D166" s="178" t="s">
        <v>68</v>
      </c>
      <c r="E166" s="170">
        <v>111.3</v>
      </c>
    </row>
    <row r="167" spans="1:5" s="93" customFormat="1">
      <c r="A167" s="175">
        <v>81558010099</v>
      </c>
      <c r="B167" s="176" t="s">
        <v>130</v>
      </c>
      <c r="C167" s="177" t="s">
        <v>283</v>
      </c>
      <c r="D167" s="178" t="s">
        <v>68</v>
      </c>
      <c r="E167" s="170">
        <v>1586.04</v>
      </c>
    </row>
    <row r="168" spans="1:5" s="93" customFormat="1">
      <c r="A168" s="175">
        <v>81558010199</v>
      </c>
      <c r="B168" s="176" t="s">
        <v>130</v>
      </c>
      <c r="C168" s="177" t="s">
        <v>284</v>
      </c>
      <c r="D168" s="178" t="s">
        <v>68</v>
      </c>
      <c r="E168" s="170">
        <v>1613.92</v>
      </c>
    </row>
    <row r="169" spans="1:5" s="93" customFormat="1">
      <c r="A169" s="175">
        <v>81558019999</v>
      </c>
      <c r="B169" s="176" t="s">
        <v>130</v>
      </c>
      <c r="C169" s="177" t="s">
        <v>285</v>
      </c>
      <c r="D169" s="178" t="s">
        <v>68</v>
      </c>
      <c r="E169" s="170">
        <v>1768.16</v>
      </c>
    </row>
    <row r="170" spans="1:5" s="93" customFormat="1">
      <c r="A170" s="175">
        <v>81558039999</v>
      </c>
      <c r="B170" s="176" t="s">
        <v>130</v>
      </c>
      <c r="C170" s="177" t="s">
        <v>286</v>
      </c>
      <c r="D170" s="178" t="s">
        <v>68</v>
      </c>
      <c r="E170" s="170">
        <v>1768.16</v>
      </c>
    </row>
    <row r="171" spans="1:5" s="93" customFormat="1">
      <c r="A171" s="175">
        <v>81558070099</v>
      </c>
      <c r="B171" s="176" t="s">
        <v>130</v>
      </c>
      <c r="C171" s="177" t="s">
        <v>287</v>
      </c>
      <c r="D171" s="178" t="s">
        <v>68</v>
      </c>
      <c r="E171" s="170">
        <v>2049.69</v>
      </c>
    </row>
    <row r="172" spans="1:5" s="93" customFormat="1">
      <c r="A172" s="175">
        <v>81558070199</v>
      </c>
      <c r="B172" s="176" t="s">
        <v>130</v>
      </c>
      <c r="C172" s="177" t="s">
        <v>288</v>
      </c>
      <c r="D172" s="178" t="s">
        <v>68</v>
      </c>
      <c r="E172" s="170">
        <v>2049.69</v>
      </c>
    </row>
    <row r="173" spans="1:5" s="93" customFormat="1">
      <c r="A173" s="175">
        <v>81558210099</v>
      </c>
      <c r="B173" s="176" t="s">
        <v>130</v>
      </c>
      <c r="C173" s="177" t="s">
        <v>289</v>
      </c>
      <c r="D173" s="178" t="s">
        <v>68</v>
      </c>
      <c r="E173" s="170">
        <v>3172.1</v>
      </c>
    </row>
    <row r="174" spans="1:5" s="93" customFormat="1">
      <c r="A174" s="175">
        <v>81558210199</v>
      </c>
      <c r="B174" s="176" t="s">
        <v>130</v>
      </c>
      <c r="C174" s="177" t="s">
        <v>290</v>
      </c>
      <c r="D174" s="178" t="s">
        <v>68</v>
      </c>
      <c r="E174" s="170">
        <v>3225.99</v>
      </c>
    </row>
    <row r="175" spans="1:5" s="93" customFormat="1">
      <c r="A175" s="175">
        <v>81558219999</v>
      </c>
      <c r="B175" s="176" t="s">
        <v>130</v>
      </c>
      <c r="C175" s="177" t="s">
        <v>291</v>
      </c>
      <c r="D175" s="178" t="s">
        <v>68</v>
      </c>
      <c r="E175" s="170">
        <v>3536.32</v>
      </c>
    </row>
    <row r="176" spans="1:5" s="93" customFormat="1">
      <c r="A176" s="175">
        <v>81558239999</v>
      </c>
      <c r="B176" s="176" t="s">
        <v>130</v>
      </c>
      <c r="C176" s="177" t="s">
        <v>292</v>
      </c>
      <c r="D176" s="178" t="s">
        <v>68</v>
      </c>
      <c r="E176" s="170">
        <v>3536.32</v>
      </c>
    </row>
    <row r="177" spans="1:5" s="93" customFormat="1">
      <c r="A177" s="175">
        <v>81558270099</v>
      </c>
      <c r="B177" s="176" t="s">
        <v>130</v>
      </c>
      <c r="C177" s="177" t="s">
        <v>293</v>
      </c>
      <c r="D177" s="178" t="s">
        <v>68</v>
      </c>
      <c r="E177" s="170">
        <v>4098.45</v>
      </c>
    </row>
    <row r="178" spans="1:5" s="93" customFormat="1">
      <c r="A178" s="175">
        <v>81558270199</v>
      </c>
      <c r="B178" s="176" t="s">
        <v>130</v>
      </c>
      <c r="C178" s="177" t="s">
        <v>294</v>
      </c>
      <c r="D178" s="178" t="s">
        <v>68</v>
      </c>
      <c r="E178" s="170">
        <v>4098.45</v>
      </c>
    </row>
    <row r="179" spans="1:5" s="93" customFormat="1">
      <c r="A179" s="175">
        <v>81559010099</v>
      </c>
      <c r="B179" s="176" t="s">
        <v>130</v>
      </c>
      <c r="C179" s="177" t="s">
        <v>295</v>
      </c>
      <c r="D179" s="178" t="s">
        <v>69</v>
      </c>
      <c r="E179" s="170">
        <v>79.459999999999994</v>
      </c>
    </row>
    <row r="180" spans="1:5" s="93" customFormat="1">
      <c r="A180" s="175">
        <v>81559010199</v>
      </c>
      <c r="B180" s="176" t="s">
        <v>130</v>
      </c>
      <c r="C180" s="177" t="s">
        <v>296</v>
      </c>
      <c r="D180" s="178" t="s">
        <v>69</v>
      </c>
      <c r="E180" s="170">
        <v>85.06</v>
      </c>
    </row>
    <row r="181" spans="1:5" s="93" customFormat="1">
      <c r="A181" s="175">
        <v>81559019999</v>
      </c>
      <c r="B181" s="176" t="s">
        <v>130</v>
      </c>
      <c r="C181" s="177" t="s">
        <v>297</v>
      </c>
      <c r="D181" s="178" t="s">
        <v>69</v>
      </c>
      <c r="E181" s="170">
        <v>106.89</v>
      </c>
    </row>
    <row r="182" spans="1:5" s="93" customFormat="1">
      <c r="A182" s="175">
        <v>81559039999</v>
      </c>
      <c r="B182" s="176" t="s">
        <v>130</v>
      </c>
      <c r="C182" s="177" t="s">
        <v>298</v>
      </c>
      <c r="D182" s="178" t="s">
        <v>69</v>
      </c>
      <c r="E182" s="170">
        <v>106.89</v>
      </c>
    </row>
    <row r="183" spans="1:5" s="93" customFormat="1">
      <c r="A183" s="175">
        <v>81559210099</v>
      </c>
      <c r="B183" s="176" t="s">
        <v>130</v>
      </c>
      <c r="C183" s="177" t="s">
        <v>299</v>
      </c>
      <c r="D183" s="178" t="s">
        <v>68</v>
      </c>
      <c r="E183" s="170">
        <v>535.36</v>
      </c>
    </row>
    <row r="184" spans="1:5" s="93" customFormat="1">
      <c r="A184" s="175">
        <v>81559210199</v>
      </c>
      <c r="B184" s="176" t="s">
        <v>130</v>
      </c>
      <c r="C184" s="177" t="s">
        <v>300</v>
      </c>
      <c r="D184" s="178" t="s">
        <v>68</v>
      </c>
      <c r="E184" s="170">
        <v>546.52</v>
      </c>
    </row>
    <row r="185" spans="1:5" s="93" customFormat="1">
      <c r="A185" s="175">
        <v>81559219999</v>
      </c>
      <c r="B185" s="176" t="s">
        <v>130</v>
      </c>
      <c r="C185" s="177" t="s">
        <v>301</v>
      </c>
      <c r="D185" s="178" t="s">
        <v>68</v>
      </c>
      <c r="E185" s="170">
        <v>653.41</v>
      </c>
    </row>
    <row r="186" spans="1:5" s="93" customFormat="1">
      <c r="A186" s="175">
        <v>81559239999</v>
      </c>
      <c r="B186" s="176" t="s">
        <v>130</v>
      </c>
      <c r="C186" s="177" t="s">
        <v>302</v>
      </c>
      <c r="D186" s="178" t="s">
        <v>68</v>
      </c>
      <c r="E186" s="170">
        <v>653.41</v>
      </c>
    </row>
    <row r="187" spans="1:5" s="93" customFormat="1">
      <c r="A187" s="175">
        <v>81559710199</v>
      </c>
      <c r="B187" s="176" t="s">
        <v>130</v>
      </c>
      <c r="C187" s="177" t="s">
        <v>303</v>
      </c>
      <c r="D187" s="178" t="s">
        <v>69</v>
      </c>
      <c r="E187" s="170">
        <v>76.56</v>
      </c>
    </row>
    <row r="188" spans="1:5" s="93" customFormat="1">
      <c r="A188" s="175">
        <v>81560010099</v>
      </c>
      <c r="B188" s="176" t="s">
        <v>130</v>
      </c>
      <c r="C188" s="177" t="s">
        <v>304</v>
      </c>
      <c r="D188" s="178" t="s">
        <v>68</v>
      </c>
      <c r="E188" s="170">
        <v>92.04</v>
      </c>
    </row>
    <row r="189" spans="1:5" s="93" customFormat="1">
      <c r="A189" s="175">
        <v>81560010199</v>
      </c>
      <c r="B189" s="176" t="s">
        <v>130</v>
      </c>
      <c r="C189" s="177" t="s">
        <v>305</v>
      </c>
      <c r="D189" s="178" t="s">
        <v>68</v>
      </c>
      <c r="E189" s="170">
        <v>93.41</v>
      </c>
    </row>
    <row r="190" spans="1:5" s="93" customFormat="1">
      <c r="A190" s="175">
        <v>81560019999</v>
      </c>
      <c r="B190" s="176" t="s">
        <v>130</v>
      </c>
      <c r="C190" s="177" t="s">
        <v>306</v>
      </c>
      <c r="D190" s="178" t="s">
        <v>68</v>
      </c>
      <c r="E190" s="170">
        <v>137.63999999999999</v>
      </c>
    </row>
    <row r="191" spans="1:5" s="93" customFormat="1">
      <c r="A191" s="175">
        <v>81560030099</v>
      </c>
      <c r="B191" s="176" t="s">
        <v>130</v>
      </c>
      <c r="C191" s="177" t="s">
        <v>307</v>
      </c>
      <c r="D191" s="178" t="s">
        <v>68</v>
      </c>
      <c r="E191" s="170">
        <v>96.08</v>
      </c>
    </row>
    <row r="192" spans="1:5" s="93" customFormat="1">
      <c r="A192" s="175">
        <v>81560039999</v>
      </c>
      <c r="B192" s="176" t="s">
        <v>130</v>
      </c>
      <c r="C192" s="177" t="s">
        <v>308</v>
      </c>
      <c r="D192" s="178" t="s">
        <v>68</v>
      </c>
      <c r="E192" s="170">
        <v>132.75</v>
      </c>
    </row>
    <row r="193" spans="1:5" s="93" customFormat="1">
      <c r="A193" s="175">
        <v>81561810099</v>
      </c>
      <c r="B193" s="176" t="s">
        <v>130</v>
      </c>
      <c r="C193" s="177" t="s">
        <v>309</v>
      </c>
      <c r="D193" s="178" t="s">
        <v>68</v>
      </c>
      <c r="E193" s="170">
        <v>19.45</v>
      </c>
    </row>
    <row r="194" spans="1:5" s="93" customFormat="1">
      <c r="A194" s="175">
        <v>81561810199</v>
      </c>
      <c r="B194" s="176" t="s">
        <v>130</v>
      </c>
      <c r="C194" s="177" t="s">
        <v>310</v>
      </c>
      <c r="D194" s="178" t="s">
        <v>68</v>
      </c>
      <c r="E194" s="170">
        <v>20.57</v>
      </c>
    </row>
    <row r="195" spans="1:5" s="93" customFormat="1">
      <c r="A195" s="175">
        <v>81561819999</v>
      </c>
      <c r="B195" s="176" t="s">
        <v>130</v>
      </c>
      <c r="C195" s="177" t="s">
        <v>311</v>
      </c>
      <c r="D195" s="178" t="s">
        <v>68</v>
      </c>
      <c r="E195" s="170">
        <v>19.45</v>
      </c>
    </row>
    <row r="196" spans="1:5" s="93" customFormat="1">
      <c r="A196" s="175">
        <v>81561839999</v>
      </c>
      <c r="B196" s="176" t="s">
        <v>130</v>
      </c>
      <c r="C196" s="177" t="s">
        <v>312</v>
      </c>
      <c r="D196" s="178" t="s">
        <v>68</v>
      </c>
      <c r="E196" s="170">
        <v>24.81</v>
      </c>
    </row>
    <row r="197" spans="1:5" s="93" customFormat="1">
      <c r="A197" s="175">
        <v>81561910099</v>
      </c>
      <c r="B197" s="176" t="s">
        <v>130</v>
      </c>
      <c r="C197" s="177" t="s">
        <v>313</v>
      </c>
      <c r="D197" s="178" t="s">
        <v>68</v>
      </c>
      <c r="E197" s="170">
        <v>1071.67</v>
      </c>
    </row>
    <row r="198" spans="1:5" s="93" customFormat="1">
      <c r="A198" s="175">
        <v>81561910199</v>
      </c>
      <c r="B198" s="176" t="s">
        <v>130</v>
      </c>
      <c r="C198" s="177" t="s">
        <v>314</v>
      </c>
      <c r="D198" s="178" t="s">
        <v>68</v>
      </c>
      <c r="E198" s="170">
        <v>1080.95</v>
      </c>
    </row>
    <row r="199" spans="1:5" s="93" customFormat="1">
      <c r="A199" s="175">
        <v>81561919999</v>
      </c>
      <c r="B199" s="176" t="s">
        <v>130</v>
      </c>
      <c r="C199" s="177" t="s">
        <v>315</v>
      </c>
      <c r="D199" s="178" t="s">
        <v>68</v>
      </c>
      <c r="E199" s="170">
        <v>1182.27</v>
      </c>
    </row>
    <row r="200" spans="1:5" s="93" customFormat="1">
      <c r="A200" s="175">
        <v>81561939999</v>
      </c>
      <c r="B200" s="176" t="s">
        <v>130</v>
      </c>
      <c r="C200" s="177" t="s">
        <v>316</v>
      </c>
      <c r="D200" s="178" t="s">
        <v>68</v>
      </c>
      <c r="E200" s="170">
        <v>1182.27</v>
      </c>
    </row>
    <row r="201" spans="1:5" s="93" customFormat="1">
      <c r="A201" s="175">
        <v>81562110099</v>
      </c>
      <c r="B201" s="176" t="s">
        <v>130</v>
      </c>
      <c r="C201" s="177" t="s">
        <v>317</v>
      </c>
      <c r="D201" s="178" t="s">
        <v>69</v>
      </c>
      <c r="E201" s="170">
        <v>546.27</v>
      </c>
    </row>
    <row r="202" spans="1:5" s="93" customFormat="1">
      <c r="A202" s="175">
        <v>81562110199</v>
      </c>
      <c r="B202" s="176" t="s">
        <v>130</v>
      </c>
      <c r="C202" s="177" t="s">
        <v>318</v>
      </c>
      <c r="D202" s="178" t="s">
        <v>69</v>
      </c>
      <c r="E202" s="170">
        <v>700.81</v>
      </c>
    </row>
    <row r="203" spans="1:5" s="93" customFormat="1">
      <c r="A203" s="175">
        <v>81562119999</v>
      </c>
      <c r="B203" s="176" t="s">
        <v>130</v>
      </c>
      <c r="C203" s="177" t="s">
        <v>319</v>
      </c>
      <c r="D203" s="178" t="s">
        <v>69</v>
      </c>
      <c r="E203" s="170">
        <v>700.81</v>
      </c>
    </row>
    <row r="204" spans="1:5" s="93" customFormat="1">
      <c r="A204" s="175">
        <v>81562139999</v>
      </c>
      <c r="B204" s="176" t="s">
        <v>130</v>
      </c>
      <c r="C204" s="177" t="s">
        <v>320</v>
      </c>
      <c r="D204" s="178" t="s">
        <v>69</v>
      </c>
      <c r="E204" s="170">
        <v>551.6</v>
      </c>
    </row>
    <row r="205" spans="1:5" s="93" customFormat="1">
      <c r="A205" s="175">
        <v>81562219999</v>
      </c>
      <c r="B205" s="176" t="s">
        <v>130</v>
      </c>
      <c r="C205" s="177" t="s">
        <v>321</v>
      </c>
      <c r="D205" s="178" t="s">
        <v>68</v>
      </c>
      <c r="E205" s="170">
        <v>675.17</v>
      </c>
    </row>
    <row r="206" spans="1:5" s="93" customFormat="1">
      <c r="A206" s="175">
        <v>81562239999</v>
      </c>
      <c r="B206" s="176" t="s">
        <v>130</v>
      </c>
      <c r="C206" s="177" t="s">
        <v>322</v>
      </c>
      <c r="D206" s="178" t="s">
        <v>68</v>
      </c>
      <c r="E206" s="170">
        <v>675.98</v>
      </c>
    </row>
    <row r="207" spans="1:5" s="93" customFormat="1">
      <c r="A207" s="175">
        <v>81562310099</v>
      </c>
      <c r="B207" s="176" t="s">
        <v>130</v>
      </c>
      <c r="C207" s="177" t="s">
        <v>323</v>
      </c>
      <c r="D207" s="178" t="s">
        <v>68</v>
      </c>
      <c r="E207" s="170">
        <v>610.29999999999995</v>
      </c>
    </row>
    <row r="208" spans="1:5" s="93" customFormat="1">
      <c r="A208" s="175">
        <v>81562310199</v>
      </c>
      <c r="B208" s="176" t="s">
        <v>130</v>
      </c>
      <c r="C208" s="177" t="s">
        <v>480</v>
      </c>
      <c r="D208" s="178" t="s">
        <v>68</v>
      </c>
      <c r="E208" s="170">
        <v>661.05</v>
      </c>
    </row>
    <row r="209" spans="1:5" s="93" customFormat="1">
      <c r="A209" s="175">
        <v>81562319999</v>
      </c>
      <c r="B209" s="176" t="s">
        <v>130</v>
      </c>
      <c r="C209" s="177" t="s">
        <v>481</v>
      </c>
      <c r="D209" s="178" t="s">
        <v>68</v>
      </c>
      <c r="E209" s="170">
        <v>653.72</v>
      </c>
    </row>
    <row r="210" spans="1:5" s="93" customFormat="1">
      <c r="A210" s="175">
        <v>81562339999</v>
      </c>
      <c r="B210" s="176" t="s">
        <v>130</v>
      </c>
      <c r="C210" s="177" t="s">
        <v>482</v>
      </c>
      <c r="D210" s="178" t="s">
        <v>68</v>
      </c>
      <c r="E210" s="170">
        <v>675.98</v>
      </c>
    </row>
    <row r="211" spans="1:5" s="93" customFormat="1">
      <c r="A211" s="175">
        <v>81562410099</v>
      </c>
      <c r="B211" s="176" t="s">
        <v>130</v>
      </c>
      <c r="C211" s="177" t="s">
        <v>324</v>
      </c>
      <c r="D211" s="178" t="s">
        <v>68</v>
      </c>
      <c r="E211" s="170">
        <v>153.93</v>
      </c>
    </row>
    <row r="212" spans="1:5" s="93" customFormat="1">
      <c r="A212" s="175">
        <v>81562410199</v>
      </c>
      <c r="B212" s="176" t="s">
        <v>130</v>
      </c>
      <c r="C212" s="177" t="s">
        <v>325</v>
      </c>
      <c r="D212" s="178" t="s">
        <v>68</v>
      </c>
      <c r="E212" s="170">
        <v>168.05</v>
      </c>
    </row>
    <row r="213" spans="1:5" s="93" customFormat="1">
      <c r="A213" s="175">
        <v>81562419999</v>
      </c>
      <c r="B213" s="176" t="s">
        <v>130</v>
      </c>
      <c r="C213" s="177" t="s">
        <v>326</v>
      </c>
      <c r="D213" s="178" t="s">
        <v>68</v>
      </c>
      <c r="E213" s="170">
        <v>178.34</v>
      </c>
    </row>
    <row r="214" spans="1:5" s="93" customFormat="1">
      <c r="A214" s="175">
        <v>81562439999</v>
      </c>
      <c r="B214" s="176" t="s">
        <v>130</v>
      </c>
      <c r="C214" s="177" t="s">
        <v>327</v>
      </c>
      <c r="D214" s="178" t="s">
        <v>68</v>
      </c>
      <c r="E214" s="170">
        <v>165.62</v>
      </c>
    </row>
    <row r="215" spans="1:5" s="93" customFormat="1">
      <c r="A215" s="175">
        <v>81562510099</v>
      </c>
      <c r="B215" s="176" t="s">
        <v>130</v>
      </c>
      <c r="C215" s="177" t="s">
        <v>328</v>
      </c>
      <c r="D215" s="178" t="s">
        <v>68</v>
      </c>
      <c r="E215" s="170">
        <v>153.93</v>
      </c>
    </row>
    <row r="216" spans="1:5" s="93" customFormat="1">
      <c r="A216" s="175">
        <v>81562510199</v>
      </c>
      <c r="B216" s="176" t="s">
        <v>130</v>
      </c>
      <c r="C216" s="177" t="s">
        <v>329</v>
      </c>
      <c r="D216" s="178" t="s">
        <v>68</v>
      </c>
      <c r="E216" s="170">
        <v>168.05</v>
      </c>
    </row>
    <row r="217" spans="1:5" s="93" customFormat="1">
      <c r="A217" s="175">
        <v>81562519999</v>
      </c>
      <c r="B217" s="176" t="s">
        <v>130</v>
      </c>
      <c r="C217" s="177" t="s">
        <v>330</v>
      </c>
      <c r="D217" s="178" t="s">
        <v>68</v>
      </c>
      <c r="E217" s="170">
        <v>178.34</v>
      </c>
    </row>
    <row r="218" spans="1:5" s="93" customFormat="1">
      <c r="A218" s="175">
        <v>81562539999</v>
      </c>
      <c r="B218" s="176" t="s">
        <v>130</v>
      </c>
      <c r="C218" s="177" t="s">
        <v>331</v>
      </c>
      <c r="D218" s="178" t="s">
        <v>68</v>
      </c>
      <c r="E218" s="170">
        <v>165.62</v>
      </c>
    </row>
    <row r="219" spans="1:5" s="93" customFormat="1">
      <c r="A219" s="175">
        <v>81562610099</v>
      </c>
      <c r="B219" s="176" t="s">
        <v>130</v>
      </c>
      <c r="C219" s="177" t="s">
        <v>332</v>
      </c>
      <c r="D219" s="178" t="s">
        <v>68</v>
      </c>
      <c r="E219" s="170">
        <v>174.28</v>
      </c>
    </row>
    <row r="220" spans="1:5" s="93" customFormat="1">
      <c r="A220" s="175">
        <v>81562610199</v>
      </c>
      <c r="B220" s="176" t="s">
        <v>130</v>
      </c>
      <c r="C220" s="177" t="s">
        <v>333</v>
      </c>
      <c r="D220" s="178" t="s">
        <v>68</v>
      </c>
      <c r="E220" s="170">
        <v>188.93</v>
      </c>
    </row>
    <row r="221" spans="1:5" s="93" customFormat="1">
      <c r="A221" s="175">
        <v>81562619999</v>
      </c>
      <c r="B221" s="176" t="s">
        <v>130</v>
      </c>
      <c r="C221" s="177" t="s">
        <v>334</v>
      </c>
      <c r="D221" s="178" t="s">
        <v>68</v>
      </c>
      <c r="E221" s="170">
        <v>200.52</v>
      </c>
    </row>
    <row r="222" spans="1:5" s="93" customFormat="1">
      <c r="A222" s="175">
        <v>81562639999</v>
      </c>
      <c r="B222" s="176" t="s">
        <v>130</v>
      </c>
      <c r="C222" s="177" t="s">
        <v>335</v>
      </c>
      <c r="D222" s="178" t="s">
        <v>68</v>
      </c>
      <c r="E222" s="170">
        <v>180.5</v>
      </c>
    </row>
    <row r="223" spans="1:5" s="93" customFormat="1">
      <c r="A223" s="175">
        <v>81562710099</v>
      </c>
      <c r="B223" s="176" t="s">
        <v>130</v>
      </c>
      <c r="C223" s="177" t="s">
        <v>336</v>
      </c>
      <c r="D223" s="178" t="s">
        <v>68</v>
      </c>
      <c r="E223" s="170">
        <v>164.12</v>
      </c>
    </row>
    <row r="224" spans="1:5" s="93" customFormat="1">
      <c r="A224" s="175">
        <v>81562710199</v>
      </c>
      <c r="B224" s="176" t="s">
        <v>130</v>
      </c>
      <c r="C224" s="177" t="s">
        <v>337</v>
      </c>
      <c r="D224" s="178" t="s">
        <v>68</v>
      </c>
      <c r="E224" s="170">
        <v>178.81</v>
      </c>
    </row>
    <row r="225" spans="1:5" s="93" customFormat="1">
      <c r="A225" s="175">
        <v>81562719999</v>
      </c>
      <c r="B225" s="176" t="s">
        <v>130</v>
      </c>
      <c r="C225" s="177" t="s">
        <v>338</v>
      </c>
      <c r="D225" s="178" t="s">
        <v>68</v>
      </c>
      <c r="E225" s="170">
        <v>189.22</v>
      </c>
    </row>
    <row r="226" spans="1:5" s="93" customFormat="1">
      <c r="A226" s="175">
        <v>81562739999</v>
      </c>
      <c r="B226" s="176" t="s">
        <v>130</v>
      </c>
      <c r="C226" s="177" t="s">
        <v>339</v>
      </c>
      <c r="D226" s="178" t="s">
        <v>68</v>
      </c>
      <c r="E226" s="170">
        <v>168.65</v>
      </c>
    </row>
    <row r="227" spans="1:5" s="93" customFormat="1">
      <c r="A227" s="175">
        <v>81562810099</v>
      </c>
      <c r="B227" s="176" t="s">
        <v>130</v>
      </c>
      <c r="C227" s="177" t="s">
        <v>340</v>
      </c>
      <c r="D227" s="178" t="s">
        <v>68</v>
      </c>
      <c r="E227" s="170">
        <v>162.15</v>
      </c>
    </row>
    <row r="228" spans="1:5" s="93" customFormat="1">
      <c r="A228" s="175">
        <v>81562810199</v>
      </c>
      <c r="B228" s="176" t="s">
        <v>130</v>
      </c>
      <c r="C228" s="177" t="s">
        <v>341</v>
      </c>
      <c r="D228" s="178" t="s">
        <v>68</v>
      </c>
      <c r="E228" s="170">
        <v>176.54</v>
      </c>
    </row>
    <row r="229" spans="1:5" s="93" customFormat="1">
      <c r="A229" s="175">
        <v>81562819999</v>
      </c>
      <c r="B229" s="176" t="s">
        <v>130</v>
      </c>
      <c r="C229" s="177" t="s">
        <v>342</v>
      </c>
      <c r="D229" s="178" t="s">
        <v>68</v>
      </c>
      <c r="E229" s="170">
        <v>188.38</v>
      </c>
    </row>
    <row r="230" spans="1:5" s="93" customFormat="1">
      <c r="A230" s="175">
        <v>81562839999</v>
      </c>
      <c r="B230" s="176" t="s">
        <v>130</v>
      </c>
      <c r="C230" s="177" t="s">
        <v>343</v>
      </c>
      <c r="D230" s="178" t="s">
        <v>68</v>
      </c>
      <c r="E230" s="170">
        <v>167.24</v>
      </c>
    </row>
    <row r="231" spans="1:5" s="93" customFormat="1">
      <c r="A231" s="175">
        <v>81562910099</v>
      </c>
      <c r="B231" s="176" t="s">
        <v>130</v>
      </c>
      <c r="C231" s="177" t="s">
        <v>344</v>
      </c>
      <c r="D231" s="178" t="s">
        <v>68</v>
      </c>
      <c r="E231" s="170">
        <v>90.25</v>
      </c>
    </row>
    <row r="232" spans="1:5" s="93" customFormat="1">
      <c r="A232" s="175">
        <v>81562910199</v>
      </c>
      <c r="B232" s="176" t="s">
        <v>130</v>
      </c>
      <c r="C232" s="177" t="s">
        <v>345</v>
      </c>
      <c r="D232" s="178" t="s">
        <v>68</v>
      </c>
      <c r="E232" s="170">
        <v>104.89</v>
      </c>
    </row>
    <row r="233" spans="1:5" s="93" customFormat="1">
      <c r="A233" s="175">
        <v>81562919999</v>
      </c>
      <c r="B233" s="176" t="s">
        <v>130</v>
      </c>
      <c r="C233" s="177" t="s">
        <v>346</v>
      </c>
      <c r="D233" s="178" t="s">
        <v>68</v>
      </c>
      <c r="E233" s="170">
        <v>116.2</v>
      </c>
    </row>
    <row r="234" spans="1:5" s="93" customFormat="1">
      <c r="A234" s="175">
        <v>81562939999</v>
      </c>
      <c r="B234" s="176" t="s">
        <v>130</v>
      </c>
      <c r="C234" s="177" t="s">
        <v>347</v>
      </c>
      <c r="D234" s="178" t="s">
        <v>68</v>
      </c>
      <c r="E234" s="170">
        <v>98.44</v>
      </c>
    </row>
    <row r="235" spans="1:5" s="93" customFormat="1">
      <c r="A235" s="175">
        <v>81571610099</v>
      </c>
      <c r="B235" s="176" t="s">
        <v>130</v>
      </c>
      <c r="C235" s="177" t="s">
        <v>348</v>
      </c>
      <c r="D235" s="178" t="s">
        <v>68</v>
      </c>
      <c r="E235" s="170">
        <v>449.91</v>
      </c>
    </row>
    <row r="236" spans="1:5" s="93" customFormat="1">
      <c r="A236" s="175">
        <v>81571610199</v>
      </c>
      <c r="B236" s="176" t="s">
        <v>130</v>
      </c>
      <c r="C236" s="177" t="s">
        <v>349</v>
      </c>
      <c r="D236" s="178" t="s">
        <v>68</v>
      </c>
      <c r="E236" s="170">
        <v>468.84</v>
      </c>
    </row>
    <row r="237" spans="1:5" s="93" customFormat="1">
      <c r="A237" s="175">
        <v>81571639999</v>
      </c>
      <c r="B237" s="176" t="s">
        <v>130</v>
      </c>
      <c r="C237" s="177" t="s">
        <v>350</v>
      </c>
      <c r="D237" s="178" t="s">
        <v>68</v>
      </c>
      <c r="E237" s="170">
        <v>493.38</v>
      </c>
    </row>
    <row r="238" spans="1:5" s="93" customFormat="1">
      <c r="A238" s="175">
        <v>81571670099</v>
      </c>
      <c r="B238" s="176" t="s">
        <v>130</v>
      </c>
      <c r="C238" s="177" t="s">
        <v>351</v>
      </c>
      <c r="D238" s="178" t="s">
        <v>68</v>
      </c>
      <c r="E238" s="170">
        <v>577.03</v>
      </c>
    </row>
    <row r="239" spans="1:5" s="93" customFormat="1">
      <c r="A239" s="175">
        <v>81571710099</v>
      </c>
      <c r="B239" s="176" t="s">
        <v>130</v>
      </c>
      <c r="C239" s="177" t="s">
        <v>352</v>
      </c>
      <c r="D239" s="178" t="s">
        <v>68</v>
      </c>
      <c r="E239" s="170">
        <v>421.06</v>
      </c>
    </row>
    <row r="240" spans="1:5" s="93" customFormat="1">
      <c r="A240" s="175">
        <v>81571710199</v>
      </c>
      <c r="B240" s="176" t="s">
        <v>130</v>
      </c>
      <c r="C240" s="177" t="s">
        <v>353</v>
      </c>
      <c r="D240" s="178" t="s">
        <v>68</v>
      </c>
      <c r="E240" s="170">
        <v>436.38</v>
      </c>
    </row>
    <row r="241" spans="1:5" s="93" customFormat="1">
      <c r="A241" s="175">
        <v>81571739999</v>
      </c>
      <c r="B241" s="176" t="s">
        <v>130</v>
      </c>
      <c r="C241" s="177" t="s">
        <v>354</v>
      </c>
      <c r="D241" s="178" t="s">
        <v>68</v>
      </c>
      <c r="E241" s="170">
        <v>482.22</v>
      </c>
    </row>
    <row r="242" spans="1:5" s="93" customFormat="1">
      <c r="A242" s="175">
        <v>81571770099</v>
      </c>
      <c r="B242" s="176" t="s">
        <v>130</v>
      </c>
      <c r="C242" s="177" t="s">
        <v>355</v>
      </c>
      <c r="D242" s="178" t="s">
        <v>68</v>
      </c>
      <c r="E242" s="170">
        <v>539.16</v>
      </c>
    </row>
    <row r="243" spans="1:5" s="93" customFormat="1">
      <c r="A243" s="175">
        <v>81571810099</v>
      </c>
      <c r="B243" s="176" t="s">
        <v>130</v>
      </c>
      <c r="C243" s="177" t="s">
        <v>356</v>
      </c>
      <c r="D243" s="178" t="s">
        <v>68</v>
      </c>
      <c r="E243" s="170">
        <v>340.07</v>
      </c>
    </row>
    <row r="244" spans="1:5" s="93" customFormat="1">
      <c r="A244" s="175">
        <v>81571810199</v>
      </c>
      <c r="B244" s="176" t="s">
        <v>130</v>
      </c>
      <c r="C244" s="177" t="s">
        <v>357</v>
      </c>
      <c r="D244" s="178" t="s">
        <v>68</v>
      </c>
      <c r="E244" s="170">
        <v>350.28</v>
      </c>
    </row>
    <row r="245" spans="1:5" s="93" customFormat="1">
      <c r="A245" s="175">
        <v>81571839999</v>
      </c>
      <c r="B245" s="176" t="s">
        <v>130</v>
      </c>
      <c r="C245" s="177" t="s">
        <v>358</v>
      </c>
      <c r="D245" s="178" t="s">
        <v>68</v>
      </c>
      <c r="E245" s="170">
        <v>375.38</v>
      </c>
    </row>
    <row r="246" spans="1:5" s="93" customFormat="1">
      <c r="A246" s="175">
        <v>81571870099</v>
      </c>
      <c r="B246" s="176" t="s">
        <v>130</v>
      </c>
      <c r="C246" s="177" t="s">
        <v>359</v>
      </c>
      <c r="D246" s="178" t="s">
        <v>68</v>
      </c>
      <c r="E246" s="170">
        <v>458.99</v>
      </c>
    </row>
    <row r="247" spans="1:5" s="93" customFormat="1">
      <c r="A247" s="175">
        <v>81578010099</v>
      </c>
      <c r="B247" s="176" t="s">
        <v>130</v>
      </c>
      <c r="C247" s="177" t="s">
        <v>360</v>
      </c>
      <c r="D247" s="178" t="s">
        <v>68</v>
      </c>
      <c r="E247" s="170">
        <v>684.78</v>
      </c>
    </row>
    <row r="248" spans="1:5" s="93" customFormat="1">
      <c r="A248" s="175">
        <v>81578010199</v>
      </c>
      <c r="B248" s="176" t="s">
        <v>130</v>
      </c>
      <c r="C248" s="177" t="s">
        <v>361</v>
      </c>
      <c r="D248" s="178" t="s">
        <v>68</v>
      </c>
      <c r="E248" s="170">
        <v>694.99</v>
      </c>
    </row>
    <row r="249" spans="1:5" s="93" customFormat="1">
      <c r="A249" s="175">
        <v>81578019999</v>
      </c>
      <c r="B249" s="176" t="s">
        <v>130</v>
      </c>
      <c r="C249" s="177" t="s">
        <v>362</v>
      </c>
      <c r="D249" s="178" t="s">
        <v>68</v>
      </c>
      <c r="E249" s="170">
        <v>755.39</v>
      </c>
    </row>
    <row r="250" spans="1:5" s="93" customFormat="1">
      <c r="A250" s="175">
        <v>81578039999</v>
      </c>
      <c r="B250" s="176" t="s">
        <v>130</v>
      </c>
      <c r="C250" s="177" t="s">
        <v>363</v>
      </c>
      <c r="D250" s="178" t="s">
        <v>68</v>
      </c>
      <c r="E250" s="170">
        <v>755.39</v>
      </c>
    </row>
    <row r="251" spans="1:5" s="93" customFormat="1">
      <c r="A251" s="175">
        <v>81578070099</v>
      </c>
      <c r="B251" s="176" t="s">
        <v>130</v>
      </c>
      <c r="C251" s="177" t="s">
        <v>364</v>
      </c>
      <c r="D251" s="178" t="s">
        <v>68</v>
      </c>
      <c r="E251" s="170">
        <v>885.77</v>
      </c>
    </row>
    <row r="252" spans="1:5" s="93" customFormat="1">
      <c r="A252" s="175">
        <v>81578070199</v>
      </c>
      <c r="B252" s="176" t="s">
        <v>130</v>
      </c>
      <c r="C252" s="177" t="s">
        <v>365</v>
      </c>
      <c r="D252" s="178" t="s">
        <v>68</v>
      </c>
      <c r="E252" s="170">
        <v>885.48</v>
      </c>
    </row>
    <row r="253" spans="1:5" s="93" customFormat="1">
      <c r="A253" s="175">
        <v>81578210099</v>
      </c>
      <c r="B253" s="176" t="s">
        <v>130</v>
      </c>
      <c r="C253" s="177" t="s">
        <v>366</v>
      </c>
      <c r="D253" s="178" t="s">
        <v>68</v>
      </c>
      <c r="E253" s="170">
        <v>786.06</v>
      </c>
    </row>
    <row r="254" spans="1:5" s="93" customFormat="1">
      <c r="A254" s="175">
        <v>81578210199</v>
      </c>
      <c r="B254" s="176" t="s">
        <v>130</v>
      </c>
      <c r="C254" s="177" t="s">
        <v>367</v>
      </c>
      <c r="D254" s="178" t="s">
        <v>68</v>
      </c>
      <c r="E254" s="170">
        <v>800</v>
      </c>
    </row>
    <row r="255" spans="1:5" s="93" customFormat="1">
      <c r="A255" s="175">
        <v>81578219999</v>
      </c>
      <c r="B255" s="176" t="s">
        <v>130</v>
      </c>
      <c r="C255" s="177" t="s">
        <v>368</v>
      </c>
      <c r="D255" s="178" t="s">
        <v>68</v>
      </c>
      <c r="E255" s="170">
        <v>876.18</v>
      </c>
    </row>
    <row r="256" spans="1:5" s="93" customFormat="1">
      <c r="A256" s="175">
        <v>81578239999</v>
      </c>
      <c r="B256" s="176" t="s">
        <v>130</v>
      </c>
      <c r="C256" s="177" t="s">
        <v>369</v>
      </c>
      <c r="D256" s="178" t="s">
        <v>68</v>
      </c>
      <c r="E256" s="170">
        <v>876.18</v>
      </c>
    </row>
    <row r="257" spans="1:5" s="93" customFormat="1">
      <c r="A257" s="175">
        <v>81578270099</v>
      </c>
      <c r="B257" s="176" t="s">
        <v>130</v>
      </c>
      <c r="C257" s="177" t="s">
        <v>370</v>
      </c>
      <c r="D257" s="178" t="s">
        <v>68</v>
      </c>
      <c r="E257" s="170">
        <v>1014.98</v>
      </c>
    </row>
    <row r="258" spans="1:5" s="93" customFormat="1">
      <c r="A258" s="175">
        <v>81578270199</v>
      </c>
      <c r="B258" s="176" t="s">
        <v>130</v>
      </c>
      <c r="C258" s="177" t="s">
        <v>371</v>
      </c>
      <c r="D258" s="178" t="s">
        <v>68</v>
      </c>
      <c r="E258" s="170">
        <v>1014.62</v>
      </c>
    </row>
    <row r="259" spans="1:5" s="93" customFormat="1">
      <c r="A259" s="175">
        <v>81578510099</v>
      </c>
      <c r="B259" s="176" t="s">
        <v>130</v>
      </c>
      <c r="C259" s="177" t="s">
        <v>372</v>
      </c>
      <c r="D259" s="178" t="s">
        <v>68</v>
      </c>
      <c r="E259" s="170">
        <v>1572.12</v>
      </c>
    </row>
    <row r="260" spans="1:5" s="93" customFormat="1">
      <c r="A260" s="175">
        <v>81578510199</v>
      </c>
      <c r="B260" s="176" t="s">
        <v>130</v>
      </c>
      <c r="C260" s="177" t="s">
        <v>373</v>
      </c>
      <c r="D260" s="178" t="s">
        <v>68</v>
      </c>
      <c r="E260" s="170">
        <v>1598.13</v>
      </c>
    </row>
    <row r="261" spans="1:5" s="93" customFormat="1">
      <c r="A261" s="175">
        <v>81578519999</v>
      </c>
      <c r="B261" s="176" t="s">
        <v>130</v>
      </c>
      <c r="C261" s="177" t="s">
        <v>374</v>
      </c>
      <c r="D261" s="178" t="s">
        <v>68</v>
      </c>
      <c r="E261" s="170">
        <v>1751.44</v>
      </c>
    </row>
    <row r="262" spans="1:5" s="93" customFormat="1">
      <c r="A262" s="175">
        <v>81578539999</v>
      </c>
      <c r="B262" s="176" t="s">
        <v>130</v>
      </c>
      <c r="C262" s="177" t="s">
        <v>375</v>
      </c>
      <c r="D262" s="178" t="s">
        <v>68</v>
      </c>
      <c r="E262" s="170">
        <v>1751.44</v>
      </c>
    </row>
    <row r="263" spans="1:5" s="93" customFormat="1">
      <c r="A263" s="175">
        <v>81578570099</v>
      </c>
      <c r="B263" s="176" t="s">
        <v>130</v>
      </c>
      <c r="C263" s="177" t="s">
        <v>376</v>
      </c>
      <c r="D263" s="178" t="s">
        <v>68</v>
      </c>
      <c r="E263" s="170">
        <v>2030.18</v>
      </c>
    </row>
    <row r="264" spans="1:5" s="93" customFormat="1">
      <c r="A264" s="175">
        <v>81578570199</v>
      </c>
      <c r="B264" s="176" t="s">
        <v>130</v>
      </c>
      <c r="C264" s="177" t="s">
        <v>377</v>
      </c>
      <c r="D264" s="178" t="s">
        <v>68</v>
      </c>
      <c r="E264" s="170">
        <v>2030.18</v>
      </c>
    </row>
    <row r="265" spans="1:5" s="93" customFormat="1">
      <c r="A265" s="175">
        <v>81578610099</v>
      </c>
      <c r="B265" s="176" t="s">
        <v>130</v>
      </c>
      <c r="C265" s="177" t="s">
        <v>372</v>
      </c>
      <c r="D265" s="178" t="s">
        <v>68</v>
      </c>
      <c r="E265" s="170">
        <v>1626.93</v>
      </c>
    </row>
    <row r="266" spans="1:5" s="93" customFormat="1">
      <c r="A266" s="175">
        <v>81578610199</v>
      </c>
      <c r="B266" s="176" t="s">
        <v>130</v>
      </c>
      <c r="C266" s="177" t="s">
        <v>373</v>
      </c>
      <c r="D266" s="178" t="s">
        <v>68</v>
      </c>
      <c r="E266" s="170">
        <v>1654.81</v>
      </c>
    </row>
    <row r="267" spans="1:5" s="93" customFormat="1">
      <c r="A267" s="175">
        <v>81578619999</v>
      </c>
      <c r="B267" s="176" t="s">
        <v>130</v>
      </c>
      <c r="C267" s="177" t="s">
        <v>374</v>
      </c>
      <c r="D267" s="178" t="s">
        <v>68</v>
      </c>
      <c r="E267" s="170">
        <v>1807.18</v>
      </c>
    </row>
    <row r="268" spans="1:5" s="93" customFormat="1">
      <c r="A268" s="175">
        <v>81578639999</v>
      </c>
      <c r="B268" s="176" t="s">
        <v>130</v>
      </c>
      <c r="C268" s="177" t="s">
        <v>375</v>
      </c>
      <c r="D268" s="178" t="s">
        <v>68</v>
      </c>
      <c r="E268" s="170">
        <v>1807.18</v>
      </c>
    </row>
    <row r="269" spans="1:5" s="93" customFormat="1">
      <c r="A269" s="175">
        <v>81578670099</v>
      </c>
      <c r="B269" s="176" t="s">
        <v>130</v>
      </c>
      <c r="C269" s="177" t="s">
        <v>376</v>
      </c>
      <c r="D269" s="178" t="s">
        <v>68</v>
      </c>
      <c r="E269" s="170">
        <v>2085.71</v>
      </c>
    </row>
    <row r="270" spans="1:5" s="93" customFormat="1">
      <c r="A270" s="175">
        <v>81578670199</v>
      </c>
      <c r="B270" s="176" t="s">
        <v>130</v>
      </c>
      <c r="C270" s="177" t="s">
        <v>377</v>
      </c>
      <c r="D270" s="178" t="s">
        <v>68</v>
      </c>
      <c r="E270" s="170">
        <v>2085</v>
      </c>
    </row>
    <row r="271" spans="1:5" s="93" customFormat="1">
      <c r="A271" s="175">
        <v>81578710099</v>
      </c>
      <c r="B271" s="176" t="s">
        <v>130</v>
      </c>
      <c r="C271" s="177" t="s">
        <v>372</v>
      </c>
      <c r="D271" s="178" t="s">
        <v>68</v>
      </c>
      <c r="E271" s="170">
        <v>1628.8</v>
      </c>
    </row>
    <row r="272" spans="1:5" s="93" customFormat="1">
      <c r="A272" s="175">
        <v>81578710199</v>
      </c>
      <c r="B272" s="176" t="s">
        <v>130</v>
      </c>
      <c r="C272" s="177" t="s">
        <v>373</v>
      </c>
      <c r="D272" s="178" t="s">
        <v>68</v>
      </c>
      <c r="E272" s="170">
        <v>1657.6</v>
      </c>
    </row>
    <row r="273" spans="1:5" s="93" customFormat="1">
      <c r="A273" s="175">
        <v>81578719999</v>
      </c>
      <c r="B273" s="176" t="s">
        <v>130</v>
      </c>
      <c r="C273" s="177" t="s">
        <v>374</v>
      </c>
      <c r="D273" s="178" t="s">
        <v>68</v>
      </c>
      <c r="E273" s="170">
        <v>1809.05</v>
      </c>
    </row>
    <row r="274" spans="1:5" s="93" customFormat="1">
      <c r="A274" s="175">
        <v>81578739999</v>
      </c>
      <c r="B274" s="176" t="s">
        <v>130</v>
      </c>
      <c r="C274" s="177" t="s">
        <v>375</v>
      </c>
      <c r="D274" s="178" t="s">
        <v>68</v>
      </c>
      <c r="E274" s="170">
        <v>1809.05</v>
      </c>
    </row>
    <row r="275" spans="1:5" s="93" customFormat="1">
      <c r="A275" s="175">
        <v>81578770099</v>
      </c>
      <c r="B275" s="176" t="s">
        <v>130</v>
      </c>
      <c r="C275" s="177" t="s">
        <v>376</v>
      </c>
      <c r="D275" s="178" t="s">
        <v>68</v>
      </c>
      <c r="E275" s="170">
        <v>2087.79</v>
      </c>
    </row>
    <row r="276" spans="1:5" s="93" customFormat="1">
      <c r="A276" s="175">
        <v>81578770199</v>
      </c>
      <c r="B276" s="176" t="s">
        <v>130</v>
      </c>
      <c r="C276" s="177" t="s">
        <v>377</v>
      </c>
      <c r="D276" s="178" t="s">
        <v>68</v>
      </c>
      <c r="E276" s="170">
        <v>2087.79</v>
      </c>
    </row>
    <row r="277" spans="1:5" s="93" customFormat="1">
      <c r="A277" s="175">
        <v>81578810199</v>
      </c>
      <c r="B277" s="176" t="s">
        <v>130</v>
      </c>
      <c r="C277" s="177" t="s">
        <v>373</v>
      </c>
      <c r="D277" s="178" t="s">
        <v>68</v>
      </c>
      <c r="E277" s="170">
        <v>2071.06</v>
      </c>
    </row>
    <row r="278" spans="1:5" s="93" customFormat="1">
      <c r="A278" s="175">
        <v>81578819999</v>
      </c>
      <c r="B278" s="176" t="s">
        <v>130</v>
      </c>
      <c r="C278" s="177" t="s">
        <v>374</v>
      </c>
      <c r="D278" s="178" t="s">
        <v>68</v>
      </c>
      <c r="E278" s="170">
        <v>2247.6</v>
      </c>
    </row>
    <row r="279" spans="1:5" s="93" customFormat="1">
      <c r="A279" s="175">
        <v>81578839999</v>
      </c>
      <c r="B279" s="176" t="s">
        <v>130</v>
      </c>
      <c r="C279" s="177" t="s">
        <v>375</v>
      </c>
      <c r="D279" s="178" t="s">
        <v>68</v>
      </c>
      <c r="E279" s="170">
        <v>2247.6</v>
      </c>
    </row>
    <row r="280" spans="1:5" s="93" customFormat="1">
      <c r="A280" s="175">
        <v>81578870099</v>
      </c>
      <c r="B280" s="176" t="s">
        <v>130</v>
      </c>
      <c r="C280" s="177" t="s">
        <v>376</v>
      </c>
      <c r="D280" s="178" t="s">
        <v>68</v>
      </c>
      <c r="E280" s="170">
        <v>2691.73</v>
      </c>
    </row>
    <row r="281" spans="1:5" s="93" customFormat="1">
      <c r="A281" s="175">
        <v>81578870199</v>
      </c>
      <c r="B281" s="176" t="s">
        <v>130</v>
      </c>
      <c r="C281" s="177" t="s">
        <v>377</v>
      </c>
      <c r="D281" s="178" t="s">
        <v>68</v>
      </c>
      <c r="E281" s="170">
        <v>2691.73</v>
      </c>
    </row>
    <row r="282" spans="1:5" s="93" customFormat="1">
      <c r="A282" s="175">
        <v>81581400099</v>
      </c>
      <c r="B282" s="176" t="s">
        <v>130</v>
      </c>
      <c r="C282" s="177" t="s">
        <v>378</v>
      </c>
      <c r="D282" s="178" t="s">
        <v>68</v>
      </c>
      <c r="E282" s="170">
        <v>49.97</v>
      </c>
    </row>
    <row r="283" spans="1:5" s="93" customFormat="1">
      <c r="A283" s="175">
        <v>81581500099</v>
      </c>
      <c r="B283" s="176" t="s">
        <v>130</v>
      </c>
      <c r="C283" s="177" t="s">
        <v>379</v>
      </c>
      <c r="D283" s="178" t="s">
        <v>68</v>
      </c>
      <c r="E283" s="170">
        <v>60.61</v>
      </c>
    </row>
    <row r="284" spans="1:5" s="93" customFormat="1">
      <c r="A284" s="175">
        <v>81583410099</v>
      </c>
      <c r="B284" s="176" t="s">
        <v>130</v>
      </c>
      <c r="C284" s="177" t="s">
        <v>380</v>
      </c>
      <c r="D284" s="178" t="s">
        <v>68</v>
      </c>
      <c r="E284" s="170">
        <v>56.16</v>
      </c>
    </row>
    <row r="285" spans="1:5" s="93" customFormat="1">
      <c r="A285" s="175">
        <v>81583410199</v>
      </c>
      <c r="B285" s="176" t="s">
        <v>130</v>
      </c>
      <c r="C285" s="177" t="s">
        <v>381</v>
      </c>
      <c r="D285" s="178" t="s">
        <v>68</v>
      </c>
      <c r="E285" s="170">
        <v>60.28</v>
      </c>
    </row>
    <row r="286" spans="1:5" s="93" customFormat="1">
      <c r="A286" s="175">
        <v>81583419999</v>
      </c>
      <c r="B286" s="176" t="s">
        <v>130</v>
      </c>
      <c r="C286" s="177" t="s">
        <v>382</v>
      </c>
      <c r="D286" s="178" t="s">
        <v>68</v>
      </c>
      <c r="E286" s="170">
        <v>68.75</v>
      </c>
    </row>
    <row r="287" spans="1:5" s="93" customFormat="1">
      <c r="A287" s="175">
        <v>81583439999</v>
      </c>
      <c r="B287" s="176" t="s">
        <v>130</v>
      </c>
      <c r="C287" s="177" t="s">
        <v>383</v>
      </c>
      <c r="D287" s="178" t="s">
        <v>68</v>
      </c>
      <c r="E287" s="170">
        <v>59.11</v>
      </c>
    </row>
    <row r="288" spans="1:5" s="93" customFormat="1">
      <c r="A288" s="175">
        <v>81583570099</v>
      </c>
      <c r="B288" s="176" t="s">
        <v>130</v>
      </c>
      <c r="C288" s="177" t="s">
        <v>384</v>
      </c>
      <c r="D288" s="178" t="s">
        <v>68</v>
      </c>
      <c r="E288" s="170">
        <v>828.15</v>
      </c>
    </row>
    <row r="289" spans="1:5" s="93" customFormat="1">
      <c r="A289" s="175">
        <v>81583670099</v>
      </c>
      <c r="B289" s="176" t="s">
        <v>130</v>
      </c>
      <c r="C289" s="177" t="s">
        <v>385</v>
      </c>
      <c r="D289" s="178" t="s">
        <v>68</v>
      </c>
      <c r="E289" s="170">
        <v>1436.95</v>
      </c>
    </row>
    <row r="290" spans="1:5" s="93" customFormat="1">
      <c r="A290" s="175">
        <v>81583870099</v>
      </c>
      <c r="B290" s="176" t="s">
        <v>130</v>
      </c>
      <c r="C290" s="177" t="s">
        <v>386</v>
      </c>
      <c r="D290" s="178" t="s">
        <v>68</v>
      </c>
      <c r="E290" s="170">
        <v>1436.95</v>
      </c>
    </row>
    <row r="291" spans="1:5" s="93" customFormat="1">
      <c r="A291" s="175">
        <v>81583970099</v>
      </c>
      <c r="B291" s="176" t="s">
        <v>130</v>
      </c>
      <c r="C291" s="177" t="s">
        <v>387</v>
      </c>
      <c r="D291" s="178" t="s">
        <v>68</v>
      </c>
      <c r="E291" s="170">
        <v>862.55</v>
      </c>
    </row>
    <row r="292" spans="1:5" s="93" customFormat="1">
      <c r="A292" s="175">
        <v>81584570099</v>
      </c>
      <c r="B292" s="176" t="s">
        <v>130</v>
      </c>
      <c r="C292" s="177" t="s">
        <v>384</v>
      </c>
      <c r="D292" s="178" t="s">
        <v>68</v>
      </c>
      <c r="E292" s="170">
        <v>828.15</v>
      </c>
    </row>
    <row r="293" spans="1:5" s="93" customFormat="1">
      <c r="A293" s="175">
        <v>81584670099</v>
      </c>
      <c r="B293" s="176" t="s">
        <v>130</v>
      </c>
      <c r="C293" s="177" t="s">
        <v>385</v>
      </c>
      <c r="D293" s="178" t="s">
        <v>68</v>
      </c>
      <c r="E293" s="170">
        <v>1436.95</v>
      </c>
    </row>
    <row r="294" spans="1:5" s="93" customFormat="1">
      <c r="A294" s="175">
        <v>81584770099</v>
      </c>
      <c r="B294" s="176" t="s">
        <v>130</v>
      </c>
      <c r="C294" s="177" t="s">
        <v>389</v>
      </c>
      <c r="D294" s="178" t="s">
        <v>68</v>
      </c>
      <c r="E294" s="170">
        <v>1828.26</v>
      </c>
    </row>
    <row r="295" spans="1:5" s="93" customFormat="1">
      <c r="A295" s="175">
        <v>81584870099</v>
      </c>
      <c r="B295" s="176" t="s">
        <v>130</v>
      </c>
      <c r="C295" s="177" t="s">
        <v>386</v>
      </c>
      <c r="D295" s="178" t="s">
        <v>68</v>
      </c>
      <c r="E295" s="170">
        <v>1436.95</v>
      </c>
    </row>
    <row r="296" spans="1:5" s="93" customFormat="1">
      <c r="A296" s="175">
        <v>81584970099</v>
      </c>
      <c r="B296" s="176" t="s">
        <v>130</v>
      </c>
      <c r="C296" s="177" t="s">
        <v>390</v>
      </c>
      <c r="D296" s="178" t="s">
        <v>68</v>
      </c>
      <c r="E296" s="170">
        <v>864.83</v>
      </c>
    </row>
    <row r="297" spans="1:5" s="93" customFormat="1">
      <c r="A297" s="175">
        <v>81599800099</v>
      </c>
      <c r="B297" s="176" t="s">
        <v>130</v>
      </c>
      <c r="C297" s="177" t="s">
        <v>391</v>
      </c>
      <c r="D297" s="178" t="s">
        <v>68</v>
      </c>
      <c r="E297" s="170">
        <v>104.09</v>
      </c>
    </row>
    <row r="298" spans="1:5" s="93" customFormat="1">
      <c r="A298" s="175">
        <v>81640000099</v>
      </c>
      <c r="B298" s="176" t="s">
        <v>130</v>
      </c>
      <c r="C298" s="177" t="s">
        <v>392</v>
      </c>
      <c r="D298" s="178" t="s">
        <v>68</v>
      </c>
      <c r="E298" s="170">
        <v>217.49</v>
      </c>
    </row>
    <row r="299" spans="1:5" s="93" customFormat="1">
      <c r="A299" s="175">
        <v>81640100099</v>
      </c>
      <c r="B299" s="176" t="s">
        <v>130</v>
      </c>
      <c r="C299" s="177" t="s">
        <v>393</v>
      </c>
      <c r="D299" s="178" t="s">
        <v>68</v>
      </c>
      <c r="E299" s="170">
        <v>106.89</v>
      </c>
    </row>
    <row r="300" spans="1:5" s="93" customFormat="1">
      <c r="A300" s="175">
        <v>81641010199</v>
      </c>
      <c r="B300" s="176" t="s">
        <v>130</v>
      </c>
      <c r="C300" s="177" t="s">
        <v>394</v>
      </c>
      <c r="D300" s="178" t="s">
        <v>68</v>
      </c>
      <c r="E300" s="170">
        <v>142.22</v>
      </c>
    </row>
    <row r="301" spans="1:5" s="93" customFormat="1">
      <c r="A301" s="175">
        <v>81641019999</v>
      </c>
      <c r="B301" s="176" t="s">
        <v>130</v>
      </c>
      <c r="C301" s="177" t="s">
        <v>395</v>
      </c>
      <c r="D301" s="178" t="s">
        <v>68</v>
      </c>
      <c r="E301" s="170">
        <v>183.12</v>
      </c>
    </row>
    <row r="302" spans="1:5" s="93" customFormat="1">
      <c r="A302" s="175">
        <v>81641030099</v>
      </c>
      <c r="B302" s="176" t="s">
        <v>130</v>
      </c>
      <c r="C302" s="177" t="s">
        <v>396</v>
      </c>
      <c r="D302" s="178" t="s">
        <v>68</v>
      </c>
      <c r="E302" s="170">
        <v>151.49</v>
      </c>
    </row>
    <row r="303" spans="1:5" s="93" customFormat="1">
      <c r="A303" s="175">
        <v>81641039999</v>
      </c>
      <c r="B303" s="176" t="s">
        <v>130</v>
      </c>
      <c r="C303" s="177" t="s">
        <v>397</v>
      </c>
      <c r="D303" s="178" t="s">
        <v>68</v>
      </c>
      <c r="E303" s="170">
        <v>183.12</v>
      </c>
    </row>
    <row r="304" spans="1:5" s="93" customFormat="1">
      <c r="A304" s="175">
        <v>81650610199</v>
      </c>
      <c r="B304" s="176" t="s">
        <v>130</v>
      </c>
      <c r="C304" s="177" t="s">
        <v>398</v>
      </c>
      <c r="D304" s="178" t="s">
        <v>68</v>
      </c>
      <c r="E304" s="170">
        <v>2412.89</v>
      </c>
    </row>
    <row r="305" spans="1:5" s="93" customFormat="1">
      <c r="A305" s="175">
        <v>81650619999</v>
      </c>
      <c r="B305" s="176" t="s">
        <v>130</v>
      </c>
      <c r="C305" s="177" t="s">
        <v>399</v>
      </c>
      <c r="D305" s="178" t="s">
        <v>68</v>
      </c>
      <c r="E305" s="170">
        <v>2577.4</v>
      </c>
    </row>
    <row r="306" spans="1:5" s="93" customFormat="1">
      <c r="A306" s="175">
        <v>81650630099</v>
      </c>
      <c r="B306" s="176" t="s">
        <v>130</v>
      </c>
      <c r="C306" s="177" t="s">
        <v>400</v>
      </c>
      <c r="D306" s="178" t="s">
        <v>68</v>
      </c>
      <c r="E306" s="170">
        <v>2492.81</v>
      </c>
    </row>
    <row r="307" spans="1:5" s="93" customFormat="1">
      <c r="A307" s="175">
        <v>81650639999</v>
      </c>
      <c r="B307" s="176" t="s">
        <v>130</v>
      </c>
      <c r="C307" s="177" t="s">
        <v>401</v>
      </c>
      <c r="D307" s="178" t="s">
        <v>68</v>
      </c>
      <c r="E307" s="170">
        <v>2577.4</v>
      </c>
    </row>
    <row r="308" spans="1:5" s="93" customFormat="1">
      <c r="A308" s="175">
        <v>81650710199</v>
      </c>
      <c r="B308" s="176" t="s">
        <v>130</v>
      </c>
      <c r="C308" s="177" t="s">
        <v>402</v>
      </c>
      <c r="D308" s="178" t="s">
        <v>68</v>
      </c>
      <c r="E308" s="170">
        <v>2412.89</v>
      </c>
    </row>
    <row r="309" spans="1:5" s="93" customFormat="1">
      <c r="A309" s="175">
        <v>81650719999</v>
      </c>
      <c r="B309" s="176" t="s">
        <v>130</v>
      </c>
      <c r="C309" s="177" t="s">
        <v>403</v>
      </c>
      <c r="D309" s="178" t="s">
        <v>68</v>
      </c>
      <c r="E309" s="170">
        <v>2577.4</v>
      </c>
    </row>
    <row r="310" spans="1:5" s="93" customFormat="1">
      <c r="A310" s="175">
        <v>81650730099</v>
      </c>
      <c r="B310" s="176" t="s">
        <v>130</v>
      </c>
      <c r="C310" s="177" t="s">
        <v>404</v>
      </c>
      <c r="D310" s="178" t="s">
        <v>68</v>
      </c>
      <c r="E310" s="170">
        <v>2492.81</v>
      </c>
    </row>
    <row r="311" spans="1:5" s="93" customFormat="1">
      <c r="A311" s="175">
        <v>81650739999</v>
      </c>
      <c r="B311" s="176" t="s">
        <v>130</v>
      </c>
      <c r="C311" s="177" t="s">
        <v>405</v>
      </c>
      <c r="D311" s="178" t="s">
        <v>68</v>
      </c>
      <c r="E311" s="170">
        <v>2577.4</v>
      </c>
    </row>
    <row r="312" spans="1:5" s="93" customFormat="1">
      <c r="A312" s="175">
        <v>81651010199</v>
      </c>
      <c r="B312" s="176" t="s">
        <v>130</v>
      </c>
      <c r="C312" s="177" t="s">
        <v>407</v>
      </c>
      <c r="D312" s="178" t="s">
        <v>68</v>
      </c>
      <c r="E312" s="170">
        <v>1369.11</v>
      </c>
    </row>
    <row r="313" spans="1:5" s="93" customFormat="1">
      <c r="A313" s="175">
        <v>81651019999</v>
      </c>
      <c r="B313" s="176" t="s">
        <v>130</v>
      </c>
      <c r="C313" s="177" t="s">
        <v>408</v>
      </c>
      <c r="D313" s="178" t="s">
        <v>68</v>
      </c>
      <c r="E313" s="170">
        <v>1528.02</v>
      </c>
    </row>
    <row r="314" spans="1:5" s="93" customFormat="1">
      <c r="A314" s="175">
        <v>81651030099</v>
      </c>
      <c r="B314" s="176" t="s">
        <v>130</v>
      </c>
      <c r="C314" s="177" t="s">
        <v>409</v>
      </c>
      <c r="D314" s="178" t="s">
        <v>68</v>
      </c>
      <c r="E314" s="170">
        <v>1449.95</v>
      </c>
    </row>
    <row r="315" spans="1:5" s="93" customFormat="1">
      <c r="A315" s="175">
        <v>81651039999</v>
      </c>
      <c r="B315" s="176" t="s">
        <v>130</v>
      </c>
      <c r="C315" s="177" t="s">
        <v>410</v>
      </c>
      <c r="D315" s="178" t="s">
        <v>68</v>
      </c>
      <c r="E315" s="170">
        <v>1528.02</v>
      </c>
    </row>
    <row r="316" spans="1:5" s="93" customFormat="1">
      <c r="A316" s="175">
        <v>81651110199</v>
      </c>
      <c r="B316" s="176" t="s">
        <v>130</v>
      </c>
      <c r="C316" s="177" t="s">
        <v>411</v>
      </c>
      <c r="D316" s="178" t="s">
        <v>68</v>
      </c>
      <c r="E316" s="170">
        <v>2956.54</v>
      </c>
    </row>
    <row r="317" spans="1:5" s="93" customFormat="1">
      <c r="A317" s="175">
        <v>81651119999</v>
      </c>
      <c r="B317" s="176" t="s">
        <v>130</v>
      </c>
      <c r="C317" s="177" t="s">
        <v>412</v>
      </c>
      <c r="D317" s="178" t="s">
        <v>68</v>
      </c>
      <c r="E317" s="170">
        <v>3136.79</v>
      </c>
    </row>
    <row r="318" spans="1:5" s="93" customFormat="1">
      <c r="A318" s="175">
        <v>81651130099</v>
      </c>
      <c r="B318" s="176" t="s">
        <v>130</v>
      </c>
      <c r="C318" s="177" t="s">
        <v>413</v>
      </c>
      <c r="D318" s="178" t="s">
        <v>68</v>
      </c>
      <c r="E318" s="170">
        <v>3047.59</v>
      </c>
    </row>
    <row r="319" spans="1:5" s="93" customFormat="1">
      <c r="A319" s="175">
        <v>81651139999</v>
      </c>
      <c r="B319" s="176" t="s">
        <v>130</v>
      </c>
      <c r="C319" s="177" t="s">
        <v>414</v>
      </c>
      <c r="D319" s="178" t="s">
        <v>68</v>
      </c>
      <c r="E319" s="170">
        <v>3136.79</v>
      </c>
    </row>
    <row r="320" spans="1:5" s="93" customFormat="1">
      <c r="A320" s="175">
        <v>81651210199</v>
      </c>
      <c r="B320" s="176" t="s">
        <v>130</v>
      </c>
      <c r="C320" s="177" t="s">
        <v>416</v>
      </c>
      <c r="D320" s="178" t="s">
        <v>68</v>
      </c>
      <c r="E320" s="170">
        <v>2854.34</v>
      </c>
    </row>
    <row r="321" spans="1:5" s="93" customFormat="1">
      <c r="A321" s="175">
        <v>81651219999</v>
      </c>
      <c r="B321" s="176" t="s">
        <v>130</v>
      </c>
      <c r="C321" s="177" t="s">
        <v>417</v>
      </c>
      <c r="D321" s="178" t="s">
        <v>68</v>
      </c>
      <c r="E321" s="170">
        <v>3034.59</v>
      </c>
    </row>
    <row r="322" spans="1:5" s="93" customFormat="1">
      <c r="A322" s="175">
        <v>81651230099</v>
      </c>
      <c r="B322" s="176" t="s">
        <v>130</v>
      </c>
      <c r="C322" s="177" t="s">
        <v>417</v>
      </c>
      <c r="D322" s="178" t="s">
        <v>68</v>
      </c>
      <c r="E322" s="170">
        <v>2946.32</v>
      </c>
    </row>
    <row r="323" spans="1:5" s="93" customFormat="1">
      <c r="A323" s="175">
        <v>81651239999</v>
      </c>
      <c r="B323" s="176" t="s">
        <v>130</v>
      </c>
      <c r="C323" s="177" t="s">
        <v>415</v>
      </c>
      <c r="D323" s="178" t="s">
        <v>68</v>
      </c>
      <c r="E323" s="170">
        <v>3034.59</v>
      </c>
    </row>
    <row r="324" spans="1:5" s="93" customFormat="1">
      <c r="A324" s="175">
        <v>81651310199</v>
      </c>
      <c r="B324" s="176" t="s">
        <v>130</v>
      </c>
      <c r="C324" s="177" t="s">
        <v>418</v>
      </c>
      <c r="D324" s="178" t="s">
        <v>68</v>
      </c>
      <c r="E324" s="170">
        <v>1493.64</v>
      </c>
    </row>
    <row r="325" spans="1:5" s="93" customFormat="1">
      <c r="A325" s="175">
        <v>81651319999</v>
      </c>
      <c r="B325" s="176" t="s">
        <v>130</v>
      </c>
      <c r="C325" s="177" t="s">
        <v>431</v>
      </c>
      <c r="D325" s="178" t="s">
        <v>68</v>
      </c>
      <c r="E325" s="170">
        <v>1669.31</v>
      </c>
    </row>
    <row r="326" spans="1:5" s="93" customFormat="1">
      <c r="A326" s="175">
        <v>81651330099</v>
      </c>
      <c r="B326" s="176" t="s">
        <v>130</v>
      </c>
      <c r="C326" s="177" t="s">
        <v>432</v>
      </c>
      <c r="D326" s="178" t="s">
        <v>68</v>
      </c>
      <c r="E326" s="170">
        <v>1576.37</v>
      </c>
    </row>
    <row r="327" spans="1:5" s="93" customFormat="1">
      <c r="A327" s="175">
        <v>81651339999</v>
      </c>
      <c r="B327" s="176" t="s">
        <v>130</v>
      </c>
      <c r="C327" s="177" t="s">
        <v>433</v>
      </c>
      <c r="D327" s="178" t="s">
        <v>68</v>
      </c>
      <c r="E327" s="170">
        <v>1666.52</v>
      </c>
    </row>
    <row r="328" spans="1:5" s="93" customFormat="1">
      <c r="A328" s="175">
        <v>81651410199</v>
      </c>
      <c r="B328" s="176" t="s">
        <v>130</v>
      </c>
      <c r="C328" s="177" t="s">
        <v>434</v>
      </c>
      <c r="D328" s="178" t="s">
        <v>68</v>
      </c>
      <c r="E328" s="170">
        <v>1723.21</v>
      </c>
    </row>
    <row r="329" spans="1:5" s="93" customFormat="1">
      <c r="A329" s="175">
        <v>81651419999</v>
      </c>
      <c r="B329" s="176" t="s">
        <v>130</v>
      </c>
      <c r="C329" s="177" t="s">
        <v>435</v>
      </c>
      <c r="D329" s="178" t="s">
        <v>68</v>
      </c>
      <c r="E329" s="170">
        <v>1912.82</v>
      </c>
    </row>
    <row r="330" spans="1:5" s="93" customFormat="1">
      <c r="A330" s="175">
        <v>81651430099</v>
      </c>
      <c r="B330" s="176" t="s">
        <v>130</v>
      </c>
      <c r="C330" s="177" t="s">
        <v>436</v>
      </c>
      <c r="D330" s="178" t="s">
        <v>68</v>
      </c>
      <c r="E330" s="170">
        <v>1818.95</v>
      </c>
    </row>
    <row r="331" spans="1:5" s="93" customFormat="1">
      <c r="A331" s="175">
        <v>81651439999</v>
      </c>
      <c r="B331" s="176" t="s">
        <v>130</v>
      </c>
      <c r="C331" s="177" t="s">
        <v>437</v>
      </c>
      <c r="D331" s="178" t="s">
        <v>68</v>
      </c>
      <c r="E331" s="170">
        <v>1912.82</v>
      </c>
    </row>
    <row r="332" spans="1:5" s="93" customFormat="1">
      <c r="A332" s="175">
        <v>81651510199</v>
      </c>
      <c r="B332" s="176" t="s">
        <v>130</v>
      </c>
      <c r="C332" s="177" t="s">
        <v>438</v>
      </c>
      <c r="D332" s="178" t="s">
        <v>68</v>
      </c>
      <c r="E332" s="170">
        <v>1147.8699999999999</v>
      </c>
    </row>
    <row r="333" spans="1:5" s="93" customFormat="1">
      <c r="A333" s="175">
        <v>81651519999</v>
      </c>
      <c r="B333" s="176" t="s">
        <v>130</v>
      </c>
      <c r="C333" s="177" t="s">
        <v>439</v>
      </c>
      <c r="D333" s="178" t="s">
        <v>68</v>
      </c>
      <c r="E333" s="170">
        <v>1369.11</v>
      </c>
    </row>
    <row r="334" spans="1:5" s="93" customFormat="1">
      <c r="A334" s="175">
        <v>81651530099</v>
      </c>
      <c r="B334" s="176" t="s">
        <v>130</v>
      </c>
      <c r="C334" s="177" t="s">
        <v>440</v>
      </c>
      <c r="D334" s="178" t="s">
        <v>68</v>
      </c>
      <c r="E334" s="170">
        <v>1260.3399999999999</v>
      </c>
    </row>
    <row r="335" spans="1:5" s="93" customFormat="1">
      <c r="A335" s="175">
        <v>81651539999</v>
      </c>
      <c r="B335" s="176" t="s">
        <v>130</v>
      </c>
      <c r="C335" s="177" t="s">
        <v>441</v>
      </c>
      <c r="D335" s="178" t="s">
        <v>68</v>
      </c>
      <c r="E335" s="170">
        <v>1369.11</v>
      </c>
    </row>
    <row r="336" spans="1:5" s="93" customFormat="1">
      <c r="A336" s="175">
        <v>81660010099</v>
      </c>
      <c r="B336" s="176" t="s">
        <v>130</v>
      </c>
      <c r="C336" s="177" t="s">
        <v>304</v>
      </c>
      <c r="D336" s="178" t="s">
        <v>68</v>
      </c>
      <c r="E336" s="170">
        <v>150.32</v>
      </c>
    </row>
    <row r="337" spans="1:5" s="93" customFormat="1">
      <c r="A337" s="175">
        <v>81660010199</v>
      </c>
      <c r="B337" s="176" t="s">
        <v>130</v>
      </c>
      <c r="C337" s="177" t="s">
        <v>305</v>
      </c>
      <c r="D337" s="178" t="s">
        <v>68</v>
      </c>
      <c r="E337" s="170">
        <v>152.86000000000001</v>
      </c>
    </row>
    <row r="338" spans="1:5" s="93" customFormat="1">
      <c r="A338" s="175">
        <v>81660019999</v>
      </c>
      <c r="B338" s="176" t="s">
        <v>130</v>
      </c>
      <c r="C338" s="177" t="s">
        <v>306</v>
      </c>
      <c r="D338" s="178" t="s">
        <v>68</v>
      </c>
      <c r="E338" s="170">
        <v>157.91</v>
      </c>
    </row>
    <row r="339" spans="1:5" s="93" customFormat="1">
      <c r="A339" s="175">
        <v>81660030099</v>
      </c>
      <c r="B339" s="176" t="s">
        <v>130</v>
      </c>
      <c r="C339" s="177" t="s">
        <v>307</v>
      </c>
      <c r="D339" s="178" t="s">
        <v>68</v>
      </c>
      <c r="E339" s="170">
        <v>144.99</v>
      </c>
    </row>
    <row r="340" spans="1:5" s="93" customFormat="1">
      <c r="A340" s="175">
        <v>81660039999</v>
      </c>
      <c r="B340" s="176" t="s">
        <v>130</v>
      </c>
      <c r="C340" s="177" t="s">
        <v>308</v>
      </c>
      <c r="D340" s="178" t="s">
        <v>68</v>
      </c>
      <c r="E340" s="170">
        <v>174.74</v>
      </c>
    </row>
    <row r="341" spans="1:5" s="93" customFormat="1">
      <c r="A341" s="175">
        <v>82126770099</v>
      </c>
      <c r="B341" s="176" t="s">
        <v>130</v>
      </c>
      <c r="C341" s="177" t="s">
        <v>442</v>
      </c>
      <c r="D341" s="178" t="s">
        <v>68</v>
      </c>
      <c r="E341" s="170">
        <v>170.77</v>
      </c>
    </row>
    <row r="342" spans="1:5" s="93" customFormat="1">
      <c r="A342" s="175">
        <v>82127070099</v>
      </c>
      <c r="B342" s="176" t="s">
        <v>130</v>
      </c>
      <c r="C342" s="177" t="s">
        <v>443</v>
      </c>
      <c r="D342" s="178" t="s">
        <v>68</v>
      </c>
      <c r="E342" s="170">
        <v>189.95</v>
      </c>
    </row>
    <row r="343" spans="1:5" s="93" customFormat="1">
      <c r="A343" s="175">
        <v>82127370099</v>
      </c>
      <c r="B343" s="176" t="s">
        <v>130</v>
      </c>
      <c r="C343" s="177" t="s">
        <v>444</v>
      </c>
      <c r="D343" s="178" t="s">
        <v>68</v>
      </c>
      <c r="E343" s="170">
        <v>278.77999999999997</v>
      </c>
    </row>
    <row r="344" spans="1:5" s="93" customFormat="1">
      <c r="A344" s="175">
        <v>82127670099</v>
      </c>
      <c r="B344" s="176" t="s">
        <v>130</v>
      </c>
      <c r="C344" s="177" t="s">
        <v>445</v>
      </c>
      <c r="D344" s="178" t="s">
        <v>68</v>
      </c>
      <c r="E344" s="170">
        <v>352.79</v>
      </c>
    </row>
    <row r="345" spans="1:5" s="93" customFormat="1">
      <c r="A345" s="175">
        <v>82650011499</v>
      </c>
      <c r="B345" s="176" t="s">
        <v>130</v>
      </c>
      <c r="C345" s="177" t="s">
        <v>446</v>
      </c>
      <c r="D345" s="178" t="s">
        <v>68</v>
      </c>
      <c r="E345" s="170">
        <v>162.66999999999999</v>
      </c>
    </row>
    <row r="346" spans="1:5" s="93" customFormat="1">
      <c r="A346" s="175">
        <v>82650012699</v>
      </c>
      <c r="B346" s="176" t="s">
        <v>130</v>
      </c>
      <c r="C346" s="177" t="s">
        <v>447</v>
      </c>
      <c r="D346" s="178" t="s">
        <v>68</v>
      </c>
      <c r="E346" s="170">
        <v>229.59</v>
      </c>
    </row>
    <row r="347" spans="1:5" s="93" customFormat="1">
      <c r="A347" s="175">
        <v>82651011499</v>
      </c>
      <c r="B347" s="176" t="s">
        <v>130</v>
      </c>
      <c r="C347" s="177" t="s">
        <v>448</v>
      </c>
      <c r="D347" s="178" t="s">
        <v>68</v>
      </c>
      <c r="E347" s="170">
        <v>195.19</v>
      </c>
    </row>
    <row r="348" spans="1:5" s="93" customFormat="1">
      <c r="A348" s="175">
        <v>82651012699</v>
      </c>
      <c r="B348" s="176" t="s">
        <v>130</v>
      </c>
      <c r="C348" s="177" t="s">
        <v>449</v>
      </c>
      <c r="D348" s="178" t="s">
        <v>68</v>
      </c>
      <c r="E348" s="170">
        <v>276.06</v>
      </c>
    </row>
    <row r="349" spans="1:5" s="93" customFormat="1">
      <c r="A349" s="175">
        <v>82822110099</v>
      </c>
      <c r="B349" s="176" t="s">
        <v>130</v>
      </c>
      <c r="C349" s="177" t="s">
        <v>452</v>
      </c>
      <c r="D349" s="178" t="s">
        <v>69</v>
      </c>
      <c r="E349" s="170">
        <v>5.74</v>
      </c>
    </row>
    <row r="350" spans="1:5" s="93" customFormat="1">
      <c r="A350" s="175">
        <v>82822110999</v>
      </c>
      <c r="B350" s="176" t="s">
        <v>130</v>
      </c>
      <c r="C350" s="177" t="s">
        <v>453</v>
      </c>
      <c r="D350" s="178" t="s">
        <v>69</v>
      </c>
      <c r="E350" s="170">
        <v>10.95</v>
      </c>
    </row>
    <row r="351" spans="1:5" s="93" customFormat="1">
      <c r="A351" s="175">
        <v>82822210099</v>
      </c>
      <c r="B351" s="176" t="s">
        <v>130</v>
      </c>
      <c r="C351" s="177" t="s">
        <v>454</v>
      </c>
      <c r="D351" s="178" t="s">
        <v>69</v>
      </c>
      <c r="E351" s="170">
        <v>6.48</v>
      </c>
    </row>
    <row r="352" spans="1:5" s="93" customFormat="1">
      <c r="A352" s="175">
        <v>82822210999</v>
      </c>
      <c r="B352" s="176" t="s">
        <v>130</v>
      </c>
      <c r="C352" s="177" t="s">
        <v>455</v>
      </c>
      <c r="D352" s="178" t="s">
        <v>69</v>
      </c>
      <c r="E352" s="170">
        <v>11.42</v>
      </c>
    </row>
    <row r="353" spans="1:5" s="93" customFormat="1">
      <c r="A353" s="175">
        <v>82822510099</v>
      </c>
      <c r="B353" s="176" t="s">
        <v>130</v>
      </c>
      <c r="C353" s="177" t="s">
        <v>456</v>
      </c>
      <c r="D353" s="178" t="s">
        <v>69</v>
      </c>
      <c r="E353" s="170">
        <v>6.48</v>
      </c>
    </row>
    <row r="354" spans="1:5" s="93" customFormat="1">
      <c r="A354" s="175">
        <v>82822510999</v>
      </c>
      <c r="B354" s="176" t="s">
        <v>130</v>
      </c>
      <c r="C354" s="177" t="s">
        <v>457</v>
      </c>
      <c r="D354" s="178" t="s">
        <v>69</v>
      </c>
      <c r="E354" s="170">
        <v>11.42</v>
      </c>
    </row>
    <row r="355" spans="1:5" s="93" customFormat="1">
      <c r="A355" s="175">
        <v>82822710099</v>
      </c>
      <c r="B355" s="176" t="s">
        <v>130</v>
      </c>
      <c r="C355" s="177" t="s">
        <v>458</v>
      </c>
      <c r="D355" s="178" t="s">
        <v>68</v>
      </c>
      <c r="E355" s="170">
        <v>25.83</v>
      </c>
    </row>
    <row r="356" spans="1:5" s="93" customFormat="1">
      <c r="A356" s="175">
        <v>82822710999</v>
      </c>
      <c r="B356" s="176" t="s">
        <v>130</v>
      </c>
      <c r="C356" s="177" t="s">
        <v>459</v>
      </c>
      <c r="D356" s="178" t="s">
        <v>68</v>
      </c>
      <c r="E356" s="170">
        <v>27.04</v>
      </c>
    </row>
    <row r="357" spans="1:5" s="93" customFormat="1">
      <c r="A357" s="175">
        <v>82822810099</v>
      </c>
      <c r="B357" s="176" t="s">
        <v>130</v>
      </c>
      <c r="C357" s="177" t="s">
        <v>460</v>
      </c>
      <c r="D357" s="178" t="s">
        <v>68</v>
      </c>
      <c r="E357" s="170">
        <v>25.83</v>
      </c>
    </row>
    <row r="358" spans="1:5" s="93" customFormat="1">
      <c r="A358" s="175">
        <v>82822810999</v>
      </c>
      <c r="B358" s="176" t="s">
        <v>130</v>
      </c>
      <c r="C358" s="177" t="s">
        <v>461</v>
      </c>
      <c r="D358" s="178" t="s">
        <v>68</v>
      </c>
      <c r="E358" s="170">
        <v>27.04</v>
      </c>
    </row>
    <row r="359" spans="1:5" s="93" customFormat="1">
      <c r="A359" s="175">
        <v>82823000099</v>
      </c>
      <c r="B359" s="176" t="s">
        <v>130</v>
      </c>
      <c r="C359" s="177" t="s">
        <v>462</v>
      </c>
      <c r="D359" s="178" t="s">
        <v>69</v>
      </c>
      <c r="E359" s="170">
        <v>0.14000000000000001</v>
      </c>
    </row>
    <row r="360" spans="1:5" s="93" customFormat="1">
      <c r="A360" s="175">
        <v>82823100099</v>
      </c>
      <c r="B360" s="176" t="s">
        <v>130</v>
      </c>
      <c r="C360" s="177" t="s">
        <v>463</v>
      </c>
      <c r="D360" s="178" t="s">
        <v>68</v>
      </c>
      <c r="E360" s="170">
        <v>155.19</v>
      </c>
    </row>
    <row r="361" spans="1:5" s="93" customFormat="1">
      <c r="A361" s="175">
        <v>82823200099</v>
      </c>
      <c r="B361" s="176" t="s">
        <v>130</v>
      </c>
      <c r="C361" s="177" t="s">
        <v>464</v>
      </c>
      <c r="D361" s="178" t="s">
        <v>69</v>
      </c>
      <c r="E361" s="170">
        <v>0.46</v>
      </c>
    </row>
    <row r="362" spans="1:5" s="93" customFormat="1">
      <c r="A362" s="175">
        <v>82823300099</v>
      </c>
      <c r="B362" s="176" t="s">
        <v>130</v>
      </c>
      <c r="C362" s="177" t="s">
        <v>465</v>
      </c>
      <c r="D362" s="178" t="s">
        <v>68</v>
      </c>
      <c r="E362" s="170">
        <v>1</v>
      </c>
    </row>
    <row r="363" spans="1:5">
      <c r="A363" s="175">
        <v>81562210099</v>
      </c>
      <c r="B363" s="176" t="s">
        <v>130</v>
      </c>
      <c r="C363" s="177" t="s">
        <v>466</v>
      </c>
      <c r="D363" s="178" t="s">
        <v>68</v>
      </c>
      <c r="E363" s="170">
        <v>610.29999999999995</v>
      </c>
    </row>
    <row r="364" spans="1:5">
      <c r="A364" s="175">
        <v>81562210199</v>
      </c>
      <c r="B364" s="176" t="s">
        <v>130</v>
      </c>
      <c r="C364" s="177" t="s">
        <v>467</v>
      </c>
      <c r="D364" s="178" t="s">
        <v>68</v>
      </c>
      <c r="E364" s="170">
        <v>661.05</v>
      </c>
    </row>
    <row r="365" spans="1:5">
      <c r="A365" s="94">
        <v>80460000099</v>
      </c>
      <c r="B365" s="94" t="s">
        <v>130</v>
      </c>
      <c r="C365" s="97" t="s">
        <v>602</v>
      </c>
      <c r="D365" s="96" t="s">
        <v>68</v>
      </c>
      <c r="E365" s="170">
        <v>59.49</v>
      </c>
    </row>
    <row r="366" spans="1:5">
      <c r="C366" s="146"/>
    </row>
    <row r="367" spans="1:5" ht="18.75" customHeight="1">
      <c r="C367" s="142"/>
      <c r="D367" s="147"/>
      <c r="E367" s="200" t="s">
        <v>606</v>
      </c>
    </row>
    <row r="368" spans="1:5">
      <c r="C368" s="145"/>
      <c r="D368" s="147"/>
    </row>
    <row r="369" spans="3:3">
      <c r="C369" s="145"/>
    </row>
    <row r="370" spans="3:3">
      <c r="C370" s="145"/>
    </row>
  </sheetData>
  <autoFilter ref="A2:E364"/>
  <mergeCells count="1">
    <mergeCell ref="A1:C1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167"/>
  <sheetViews>
    <sheetView topLeftCell="A16" zoomScaleNormal="100" zoomScaleSheetLayoutView="100" workbookViewId="0">
      <selection activeCell="H16" sqref="H1:H1048576"/>
    </sheetView>
  </sheetViews>
  <sheetFormatPr defaultColWidth="9" defaultRowHeight="12.75"/>
  <cols>
    <col min="1" max="1" width="14.42578125" customWidth="1"/>
    <col min="2" max="2" width="9.7109375" customWidth="1"/>
    <col min="3" max="3" width="26.140625" style="2" customWidth="1"/>
    <col min="4" max="4" width="8.5703125" style="5" customWidth="1"/>
    <col min="5" max="5" width="11.7109375" style="109" customWidth="1"/>
    <col min="6" max="6" width="5.140625" style="5" customWidth="1"/>
    <col min="7" max="7" width="11.140625" bestFit="1" customWidth="1"/>
  </cols>
  <sheetData>
    <row r="1" spans="1:8" s="72" customFormat="1" ht="39.950000000000003" customHeight="1">
      <c r="A1" s="160"/>
      <c r="B1" s="214" t="s">
        <v>484</v>
      </c>
      <c r="C1" s="214"/>
      <c r="D1" s="214"/>
      <c r="F1" s="106"/>
    </row>
    <row r="2" spans="1:8" s="31" customFormat="1" ht="14.1" customHeight="1">
      <c r="C2" s="19"/>
      <c r="D2" s="15"/>
      <c r="E2" s="107"/>
      <c r="F2" s="15"/>
    </row>
    <row r="3" spans="1:8" s="150" customFormat="1" ht="22.5">
      <c r="A3" s="89"/>
      <c r="B3" s="89"/>
      <c r="C3" s="87" t="s">
        <v>12</v>
      </c>
      <c r="D3" s="87" t="s">
        <v>11</v>
      </c>
      <c r="E3" s="108" t="s">
        <v>126</v>
      </c>
      <c r="F3" s="90" t="s">
        <v>127</v>
      </c>
      <c r="G3" s="100" t="s">
        <v>131</v>
      </c>
    </row>
    <row r="4" spans="1:8" s="150" customFormat="1">
      <c r="A4" s="152"/>
      <c r="B4" s="152"/>
      <c r="C4" s="158"/>
      <c r="D4" s="158"/>
      <c r="E4" s="198"/>
      <c r="F4" s="162"/>
      <c r="G4" s="198"/>
      <c r="H4" s="198"/>
    </row>
    <row r="5" spans="1:8" ht="22.5">
      <c r="C5" s="163" t="s">
        <v>556</v>
      </c>
      <c r="F5" s="7"/>
    </row>
    <row r="6" spans="1:8" ht="14.1" customHeight="1">
      <c r="C6" s="207" t="s">
        <v>557</v>
      </c>
      <c r="D6" s="44" t="s">
        <v>25</v>
      </c>
      <c r="E6" s="103">
        <v>81519700140</v>
      </c>
      <c r="F6" s="36" t="s">
        <v>70</v>
      </c>
      <c r="G6" s="170">
        <f>VLOOKUP($E6,'Полный поартикульный'!$A:$E,5,0)</f>
        <v>49.89</v>
      </c>
    </row>
    <row r="7" spans="1:8" ht="14.1" customHeight="1">
      <c r="C7" s="207"/>
      <c r="D7" s="40" t="s">
        <v>26</v>
      </c>
      <c r="E7" s="105">
        <v>81519700240</v>
      </c>
      <c r="F7" s="42" t="s">
        <v>70</v>
      </c>
      <c r="G7" s="170">
        <f>VLOOKUP($E7,'Полный поартикульный'!$A:$E,5,0)</f>
        <v>29.64</v>
      </c>
    </row>
    <row r="8" spans="1:8" ht="14.1" customHeight="1">
      <c r="C8" s="133"/>
      <c r="D8" s="9"/>
      <c r="F8" s="27"/>
    </row>
    <row r="9" spans="1:8" ht="14.1" customHeight="1">
      <c r="C9" s="133"/>
      <c r="D9" s="9"/>
      <c r="F9" s="27"/>
    </row>
    <row r="10" spans="1:8" ht="22.5">
      <c r="C10" s="163" t="s">
        <v>556</v>
      </c>
      <c r="D10" s="9"/>
      <c r="F10" s="27"/>
    </row>
    <row r="11" spans="1:8" ht="14.1" customHeight="1">
      <c r="C11" s="207" t="s">
        <v>558</v>
      </c>
      <c r="D11" s="44" t="s">
        <v>25</v>
      </c>
      <c r="E11" s="103">
        <v>81581400099</v>
      </c>
      <c r="F11" s="36" t="s">
        <v>70</v>
      </c>
      <c r="G11" s="170">
        <f>VLOOKUP($E11,'Полный поартикульный'!$A:$E,5,0)</f>
        <v>49.97</v>
      </c>
    </row>
    <row r="12" spans="1:8" ht="14.1" customHeight="1">
      <c r="C12" s="207"/>
      <c r="D12" s="40" t="s">
        <v>26</v>
      </c>
      <c r="E12" s="105">
        <v>81581500099</v>
      </c>
      <c r="F12" s="42" t="s">
        <v>70</v>
      </c>
      <c r="G12" s="170">
        <f>VLOOKUP($E12,'Полный поартикульный'!$A:$E,5,0)</f>
        <v>60.61</v>
      </c>
    </row>
    <row r="13" spans="1:8" ht="14.1" customHeight="1">
      <c r="C13" s="133"/>
      <c r="D13" s="11"/>
      <c r="F13" s="27"/>
    </row>
    <row r="14" spans="1:8">
      <c r="C14" s="163" t="s">
        <v>551</v>
      </c>
      <c r="D14" s="9"/>
      <c r="F14" s="27"/>
    </row>
    <row r="15" spans="1:8" ht="14.1" customHeight="1">
      <c r="C15" s="207" t="s">
        <v>559</v>
      </c>
      <c r="D15" s="9"/>
      <c r="F15" s="27"/>
    </row>
    <row r="16" spans="1:8" ht="14.1" customHeight="1">
      <c r="C16" s="207"/>
      <c r="D16" s="9"/>
      <c r="F16" s="27"/>
    </row>
    <row r="17" spans="3:7" ht="14.1" customHeight="1">
      <c r="C17" s="207" t="s">
        <v>58</v>
      </c>
      <c r="D17" s="9"/>
      <c r="F17" s="27"/>
    </row>
    <row r="18" spans="3:7" ht="14.1" customHeight="1">
      <c r="C18" s="207"/>
      <c r="D18" s="11">
        <v>700</v>
      </c>
      <c r="E18" s="109">
        <v>82126770099</v>
      </c>
      <c r="F18" s="27" t="s">
        <v>70</v>
      </c>
      <c r="G18" s="170">
        <f>VLOOKUP($E18,'Полный поартикульный'!$A:$E,5,0)</f>
        <v>170.77</v>
      </c>
    </row>
    <row r="19" spans="3:7" ht="14.1" customHeight="1">
      <c r="C19" s="207" t="s">
        <v>57</v>
      </c>
      <c r="D19" s="81"/>
      <c r="F19" s="27"/>
    </row>
    <row r="20" spans="3:7" ht="14.1" customHeight="1">
      <c r="C20" s="207"/>
      <c r="D20" s="81">
        <v>700</v>
      </c>
      <c r="E20" s="109">
        <v>82127070099</v>
      </c>
      <c r="F20" s="27" t="s">
        <v>70</v>
      </c>
      <c r="G20" s="170">
        <f>VLOOKUP($E20,'Полный поартикульный'!$A:$E,5,0)</f>
        <v>189.95</v>
      </c>
    </row>
    <row r="21" spans="3:7" ht="14.1" customHeight="1">
      <c r="C21" s="207" t="s">
        <v>56</v>
      </c>
      <c r="D21" s="81"/>
      <c r="F21" s="27"/>
    </row>
    <row r="22" spans="3:7" ht="14.1" customHeight="1">
      <c r="C22" s="207"/>
      <c r="D22" s="81">
        <v>700</v>
      </c>
      <c r="E22" s="109">
        <v>82127370099</v>
      </c>
      <c r="F22" s="27" t="s">
        <v>70</v>
      </c>
      <c r="G22" s="170">
        <f>VLOOKUP($E22,'Полный поартикульный'!$A:$E,5,0)</f>
        <v>278.77999999999997</v>
      </c>
    </row>
    <row r="23" spans="3:7" ht="14.1" customHeight="1">
      <c r="C23" s="207" t="s">
        <v>55</v>
      </c>
      <c r="D23" s="81"/>
      <c r="F23" s="27"/>
    </row>
    <row r="24" spans="3:7" ht="14.1" customHeight="1">
      <c r="C24" s="207"/>
      <c r="D24" s="81">
        <v>700</v>
      </c>
      <c r="E24" s="109">
        <v>82127670099</v>
      </c>
      <c r="F24" s="27" t="s">
        <v>70</v>
      </c>
      <c r="G24" s="170">
        <f>VLOOKUP($E24,'Полный поартикульный'!$A:$E,5,0)</f>
        <v>352.79</v>
      </c>
    </row>
    <row r="25" spans="3:7" ht="14.1" customHeight="1">
      <c r="C25" s="138"/>
      <c r="D25" s="121"/>
      <c r="F25" s="27"/>
      <c r="G25" s="101"/>
    </row>
    <row r="26" spans="3:7">
      <c r="C26" s="163" t="s">
        <v>560</v>
      </c>
      <c r="D26" s="11"/>
      <c r="F26" s="27"/>
    </row>
    <row r="27" spans="3:7" ht="14.1" customHeight="1">
      <c r="C27" s="207" t="s">
        <v>576</v>
      </c>
      <c r="D27" s="9"/>
      <c r="F27" s="27"/>
    </row>
    <row r="28" spans="3:7" ht="14.1" customHeight="1">
      <c r="C28" s="207"/>
      <c r="D28" s="9"/>
      <c r="F28" s="27"/>
    </row>
    <row r="29" spans="3:7" ht="14.1" customHeight="1">
      <c r="C29" s="207"/>
      <c r="D29" s="9"/>
      <c r="F29" s="27"/>
    </row>
    <row r="30" spans="3:7" ht="14.1" customHeight="1">
      <c r="C30" s="26" t="s">
        <v>43</v>
      </c>
      <c r="D30" s="35">
        <v>126</v>
      </c>
      <c r="E30" s="103">
        <v>82650012699</v>
      </c>
      <c r="F30" s="36" t="s">
        <v>68</v>
      </c>
      <c r="G30" s="170">
        <f>VLOOKUP($E30,'Полный поартикульный'!$A:$E,5,0)</f>
        <v>229.59</v>
      </c>
    </row>
    <row r="31" spans="3:7" ht="14.1" customHeight="1">
      <c r="C31" s="8" t="s">
        <v>42</v>
      </c>
      <c r="D31" s="37">
        <v>126</v>
      </c>
      <c r="E31" s="104">
        <v>82651012699</v>
      </c>
      <c r="F31" s="39" t="s">
        <v>68</v>
      </c>
      <c r="G31" s="170">
        <f>VLOOKUP($E31,'Полный поартикульный'!$A:$E,5,0)</f>
        <v>276.06</v>
      </c>
    </row>
    <row r="32" spans="3:7" ht="14.1" customHeight="1">
      <c r="C32" s="26" t="s">
        <v>43</v>
      </c>
      <c r="D32" s="37">
        <v>114</v>
      </c>
      <c r="E32" s="104">
        <v>82650011499</v>
      </c>
      <c r="F32" s="39" t="s">
        <v>68</v>
      </c>
      <c r="G32" s="170">
        <f>VLOOKUP($E32,'Полный поартикульный'!$A:$E,5,0)</f>
        <v>162.66999999999999</v>
      </c>
    </row>
    <row r="33" spans="3:7" ht="14.1" customHeight="1">
      <c r="C33" s="8" t="s">
        <v>42</v>
      </c>
      <c r="D33" s="40">
        <v>114</v>
      </c>
      <c r="E33" s="105">
        <v>82651011499</v>
      </c>
      <c r="F33" s="42" t="s">
        <v>68</v>
      </c>
      <c r="G33" s="170">
        <f>VLOOKUP($E33,'Полный поартикульный'!$A:$E,5,0)</f>
        <v>195.19</v>
      </c>
    </row>
    <row r="34" spans="3:7" ht="14.1" customHeight="1">
      <c r="C34" s="8"/>
      <c r="D34" s="121"/>
      <c r="F34" s="27"/>
      <c r="G34" s="101"/>
    </row>
    <row r="35" spans="3:7" ht="14.1" customHeight="1">
      <c r="C35" s="163"/>
      <c r="D35" s="121"/>
      <c r="F35" s="27"/>
      <c r="G35" s="101"/>
    </row>
    <row r="36" spans="3:7" ht="22.5">
      <c r="C36" s="163" t="s">
        <v>577</v>
      </c>
      <c r="D36" s="121"/>
      <c r="F36" s="27"/>
      <c r="G36" s="101"/>
    </row>
    <row r="37" spans="3:7" ht="14.1" customHeight="1">
      <c r="C37" s="207" t="s">
        <v>578</v>
      </c>
      <c r="D37" s="35">
        <v>100</v>
      </c>
      <c r="E37" s="103">
        <v>81560010099</v>
      </c>
      <c r="F37" s="36" t="s">
        <v>70</v>
      </c>
      <c r="G37" s="170">
        <f>VLOOKUP($E37,'Полный поартикульный'!$A:$E,5,0)</f>
        <v>92.04</v>
      </c>
    </row>
    <row r="38" spans="3:7" ht="14.1" customHeight="1">
      <c r="C38" s="207"/>
      <c r="D38" s="37">
        <v>101</v>
      </c>
      <c r="E38" s="104">
        <v>81560010199</v>
      </c>
      <c r="F38" s="39" t="s">
        <v>70</v>
      </c>
      <c r="G38" s="170">
        <f>VLOOKUP($E38,'Полный поартикульный'!$A:$E,5,0)</f>
        <v>93.41</v>
      </c>
    </row>
    <row r="39" spans="3:7" ht="14.1" customHeight="1">
      <c r="C39" s="207"/>
      <c r="D39" s="37">
        <v>300</v>
      </c>
      <c r="E39" s="104">
        <v>81560030099</v>
      </c>
      <c r="F39" s="39" t="s">
        <v>70</v>
      </c>
      <c r="G39" s="170">
        <f>VLOOKUP($E39,'Полный поартикульный'!$A:$E,5,0)</f>
        <v>96.08</v>
      </c>
    </row>
    <row r="40" spans="3:7" ht="14.1" customHeight="1">
      <c r="C40" s="8"/>
      <c r="D40" s="37">
        <v>199</v>
      </c>
      <c r="E40" s="104">
        <v>81560019999</v>
      </c>
      <c r="F40" s="39" t="s">
        <v>70</v>
      </c>
      <c r="G40" s="170">
        <f>VLOOKUP($E40,'Полный поартикульный'!$A:$E,5,0)</f>
        <v>137.63999999999999</v>
      </c>
    </row>
    <row r="41" spans="3:7" ht="14.1" customHeight="1">
      <c r="C41" s="8"/>
      <c r="D41" s="46">
        <v>399</v>
      </c>
      <c r="E41" s="105">
        <v>81560039999</v>
      </c>
      <c r="F41" s="42" t="s">
        <v>70</v>
      </c>
      <c r="G41" s="170">
        <f>VLOOKUP($E41,'Полный поартикульный'!$A:$E,5,0)</f>
        <v>132.75</v>
      </c>
    </row>
    <row r="42" spans="3:7" ht="14.1" customHeight="1">
      <c r="C42" s="8"/>
      <c r="D42" s="11"/>
      <c r="F42" s="27"/>
      <c r="G42" s="101"/>
    </row>
    <row r="43" spans="3:7">
      <c r="C43" s="163" t="s">
        <v>579</v>
      </c>
      <c r="D43" s="9"/>
      <c r="F43" s="27"/>
    </row>
    <row r="44" spans="3:7" ht="14.1" customHeight="1">
      <c r="C44" s="207" t="s">
        <v>180</v>
      </c>
      <c r="D44" s="9" t="s">
        <v>62</v>
      </c>
      <c r="E44" s="109">
        <v>81529512750</v>
      </c>
      <c r="F44" s="27" t="s">
        <v>70</v>
      </c>
      <c r="G44" s="170">
        <f>VLOOKUP($E44,'Полный поартикульный'!$A:$E,5,0)</f>
        <v>21.4</v>
      </c>
    </row>
    <row r="45" spans="3:7" ht="14.1" customHeight="1">
      <c r="C45" s="207"/>
      <c r="D45" s="9"/>
      <c r="F45" s="27"/>
    </row>
    <row r="46" spans="3:7" ht="14.1" customHeight="1">
      <c r="C46" s="207"/>
      <c r="D46" s="9"/>
      <c r="F46" s="27"/>
    </row>
    <row r="47" spans="3:7" ht="14.1" customHeight="1">
      <c r="C47" s="207"/>
      <c r="D47" s="9"/>
      <c r="F47" s="27"/>
    </row>
    <row r="48" spans="3:7" ht="14.1" customHeight="1">
      <c r="C48" s="207"/>
      <c r="D48" s="9"/>
      <c r="F48" s="27"/>
    </row>
    <row r="49" spans="1:7" ht="14.1" customHeight="1">
      <c r="C49" s="138"/>
      <c r="D49" s="121"/>
      <c r="F49" s="27"/>
    </row>
    <row r="50" spans="1:7">
      <c r="C50" s="163" t="s">
        <v>579</v>
      </c>
      <c r="F50" s="27"/>
    </row>
    <row r="51" spans="1:7" ht="14.1" customHeight="1">
      <c r="A51" s="6"/>
      <c r="B51" s="6"/>
      <c r="C51" s="207" t="s">
        <v>406</v>
      </c>
      <c r="D51" s="9" t="s">
        <v>62</v>
      </c>
      <c r="E51" s="109">
        <v>81529514050</v>
      </c>
      <c r="F51" s="27" t="s">
        <v>70</v>
      </c>
      <c r="G51" s="170">
        <f>VLOOKUP($E51,'Полный поартикульный'!$A:$E,5,0)</f>
        <v>22.39</v>
      </c>
    </row>
    <row r="52" spans="1:7" ht="14.1" customHeight="1">
      <c r="A52" s="6"/>
      <c r="B52" s="6"/>
      <c r="C52" s="207"/>
      <c r="F52" s="7"/>
    </row>
    <row r="53" spans="1:7" ht="14.1" customHeight="1">
      <c r="A53" s="6"/>
      <c r="B53" s="6"/>
      <c r="C53" s="207"/>
      <c r="F53" s="7"/>
    </row>
    <row r="54" spans="1:7" ht="14.1" customHeight="1">
      <c r="A54" s="6"/>
      <c r="B54" s="6"/>
      <c r="C54" s="207"/>
      <c r="F54" s="7"/>
    </row>
    <row r="55" spans="1:7" ht="14.1" customHeight="1">
      <c r="A55" s="6"/>
      <c r="B55" s="6"/>
      <c r="C55" s="207"/>
      <c r="F55" s="7"/>
    </row>
    <row r="56" spans="1:7" ht="14.1" customHeight="1">
      <c r="A56" s="6"/>
      <c r="B56" s="6"/>
      <c r="C56" s="207"/>
      <c r="F56" s="7"/>
    </row>
    <row r="57" spans="1:7" s="6" customFormat="1" ht="14.1" customHeight="1">
      <c r="D57" s="5"/>
      <c r="E57" s="109"/>
      <c r="F57" s="5"/>
      <c r="G57" s="91"/>
    </row>
    <row r="58" spans="1:7" ht="14.1" customHeight="1">
      <c r="A58" s="6"/>
      <c r="B58" s="6"/>
      <c r="C58" s="5"/>
    </row>
    <row r="70" spans="3:3">
      <c r="C70" s="83"/>
    </row>
    <row r="71" spans="3:3">
      <c r="C71" s="83"/>
    </row>
    <row r="72" spans="3:3">
      <c r="C72" s="83"/>
    </row>
    <row r="166" spans="1:7">
      <c r="A166" s="210"/>
      <c r="B166" s="210"/>
      <c r="C166" s="210"/>
      <c r="D166" s="210"/>
      <c r="E166" s="210"/>
      <c r="F166" s="10"/>
      <c r="G166" s="127"/>
    </row>
    <row r="167" spans="1:7">
      <c r="A167" s="210"/>
      <c r="B167" s="210"/>
      <c r="C167" s="210"/>
      <c r="D167" s="210"/>
      <c r="E167" s="210"/>
      <c r="F167" s="10"/>
      <c r="G167" s="127"/>
    </row>
  </sheetData>
  <autoFilter ref="C3:G56"/>
  <mergeCells count="13">
    <mergeCell ref="A166:E167"/>
    <mergeCell ref="C44:C48"/>
    <mergeCell ref="B1:D1"/>
    <mergeCell ref="C15:C16"/>
    <mergeCell ref="C37:C39"/>
    <mergeCell ref="C51:C56"/>
    <mergeCell ref="C6:C7"/>
    <mergeCell ref="C11:C12"/>
    <mergeCell ref="C17:C18"/>
    <mergeCell ref="C19:C20"/>
    <mergeCell ref="C21:C22"/>
    <mergeCell ref="C23:C24"/>
    <mergeCell ref="C27:C29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80" fitToHeight="0" orientation="portrait" r:id="rId1"/>
  <headerFooter alignWithMargins="0">
    <oddHeader>&amp;R&amp;G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253"/>
  <sheetViews>
    <sheetView topLeftCell="A136" zoomScaleNormal="100" zoomScaleSheetLayoutView="100" workbookViewId="0">
      <selection activeCell="H136" sqref="H1:H1048576"/>
    </sheetView>
  </sheetViews>
  <sheetFormatPr defaultColWidth="9" defaultRowHeight="12.75"/>
  <cols>
    <col min="1" max="1" width="15.28515625" customWidth="1"/>
    <col min="2" max="2" width="9.7109375" customWidth="1"/>
    <col min="3" max="3" width="26.140625" customWidth="1"/>
    <col min="4" max="4" width="8.5703125" style="6" customWidth="1"/>
    <col min="5" max="5" width="11.7109375" style="110" customWidth="1"/>
    <col min="6" max="6" width="5.140625" style="6" customWidth="1"/>
    <col min="7" max="7" width="12.42578125" bestFit="1" customWidth="1"/>
  </cols>
  <sheetData>
    <row r="1" spans="1:8" s="75" customFormat="1" ht="39.950000000000003" customHeight="1">
      <c r="B1" s="208" t="s">
        <v>87</v>
      </c>
      <c r="C1" s="208"/>
      <c r="D1" s="73"/>
      <c r="E1" s="74"/>
      <c r="F1" s="112"/>
      <c r="G1" s="74"/>
    </row>
    <row r="2" spans="1:8" s="31" customFormat="1" ht="14.1" customHeight="1">
      <c r="C2" s="19"/>
      <c r="D2" s="15"/>
      <c r="E2" s="107"/>
      <c r="F2" s="15"/>
    </row>
    <row r="3" spans="1:8" s="77" customFormat="1" ht="22.5">
      <c r="A3" s="89"/>
      <c r="B3" s="89"/>
      <c r="C3" s="87" t="s">
        <v>12</v>
      </c>
      <c r="D3" s="87" t="s">
        <v>11</v>
      </c>
      <c r="E3" s="108" t="s">
        <v>126</v>
      </c>
      <c r="F3" s="90" t="s">
        <v>127</v>
      </c>
      <c r="G3" s="100" t="s">
        <v>131</v>
      </c>
    </row>
    <row r="4" spans="1:8" s="77" customFormat="1">
      <c r="A4" s="152"/>
      <c r="B4" s="152"/>
      <c r="C4" s="158"/>
      <c r="D4" s="158"/>
      <c r="E4" s="198"/>
      <c r="F4" s="162"/>
      <c r="G4" s="198"/>
      <c r="H4" s="198"/>
    </row>
    <row r="5" spans="1:8" ht="14.1" customHeight="1">
      <c r="A5" s="2"/>
      <c r="B5" s="2"/>
      <c r="C5" s="165" t="s">
        <v>536</v>
      </c>
      <c r="F5" s="7"/>
    </row>
    <row r="6" spans="1:8" ht="14.1" customHeight="1">
      <c r="A6" s="2"/>
      <c r="B6" s="2"/>
      <c r="C6" s="213" t="s">
        <v>63</v>
      </c>
      <c r="D6" s="35">
        <v>101</v>
      </c>
      <c r="E6" s="103">
        <v>81651010199</v>
      </c>
      <c r="F6" s="36" t="s">
        <v>70</v>
      </c>
      <c r="G6" s="170">
        <f>VLOOKUP($E6,'Полный поартикульный'!$A:$E,5,0)</f>
        <v>1369.11</v>
      </c>
    </row>
    <row r="7" spans="1:8" ht="14.1" customHeight="1">
      <c r="A7" s="2"/>
      <c r="B7" s="2"/>
      <c r="C7" s="213"/>
      <c r="D7" s="37">
        <v>199</v>
      </c>
      <c r="E7" s="104">
        <v>81651019999</v>
      </c>
      <c r="F7" s="39" t="s">
        <v>70</v>
      </c>
      <c r="G7" s="170">
        <f>VLOOKUP($E7,'Полный поартикульный'!$A:$E,5,0)</f>
        <v>1528.02</v>
      </c>
    </row>
    <row r="8" spans="1:8" ht="14.1" customHeight="1">
      <c r="A8" s="2"/>
      <c r="B8" s="2"/>
      <c r="C8" s="213"/>
      <c r="D8" s="37">
        <v>300</v>
      </c>
      <c r="E8" s="104">
        <v>81651030099</v>
      </c>
      <c r="F8" s="39" t="s">
        <v>70</v>
      </c>
      <c r="G8" s="170">
        <f>VLOOKUP($E8,'Полный поартикульный'!$A:$E,5,0)</f>
        <v>1449.95</v>
      </c>
    </row>
    <row r="9" spans="1:8" ht="14.1" customHeight="1">
      <c r="A9" s="2"/>
      <c r="B9" s="2"/>
      <c r="C9" s="213"/>
      <c r="D9" s="40">
        <v>399</v>
      </c>
      <c r="E9" s="105">
        <v>81651039999</v>
      </c>
      <c r="F9" s="42" t="s">
        <v>70</v>
      </c>
      <c r="G9" s="170">
        <f>VLOOKUP($E9,'Полный поартикульный'!$A:$E,5,0)</f>
        <v>1528.02</v>
      </c>
    </row>
    <row r="10" spans="1:8" ht="14.1" customHeight="1">
      <c r="A10" s="2"/>
      <c r="B10" s="2"/>
      <c r="C10" s="213"/>
      <c r="D10" s="13"/>
      <c r="E10" s="109"/>
      <c r="F10" s="27"/>
    </row>
    <row r="11" spans="1:8" ht="14.1" customHeight="1">
      <c r="A11" s="2"/>
      <c r="B11" s="2"/>
      <c r="C11" s="8"/>
      <c r="D11" s="13"/>
      <c r="E11" s="109"/>
      <c r="F11" s="27"/>
    </row>
    <row r="12" spans="1:8" ht="14.1" customHeight="1">
      <c r="A12" s="2"/>
      <c r="B12" s="2"/>
      <c r="C12" s="8"/>
      <c r="D12" s="13"/>
      <c r="E12" s="109"/>
      <c r="F12" s="27"/>
    </row>
    <row r="13" spans="1:8" ht="14.1" customHeight="1">
      <c r="A13" s="2"/>
      <c r="B13" s="2"/>
      <c r="C13" s="8"/>
      <c r="D13" s="13"/>
      <c r="E13" s="109"/>
      <c r="F13" s="27"/>
    </row>
    <row r="14" spans="1:8" ht="14.1" customHeight="1">
      <c r="A14" s="2"/>
      <c r="B14" s="2"/>
      <c r="C14" s="8"/>
      <c r="D14" s="5"/>
      <c r="E14" s="109"/>
      <c r="F14" s="27"/>
    </row>
    <row r="15" spans="1:8" ht="14.1" customHeight="1">
      <c r="A15" s="2"/>
      <c r="B15" s="2"/>
      <c r="C15" s="8"/>
      <c r="D15" s="5"/>
      <c r="E15" s="109"/>
      <c r="F15" s="27"/>
    </row>
    <row r="16" spans="1:8" ht="14.1" customHeight="1">
      <c r="A16" s="2"/>
      <c r="B16" s="2"/>
      <c r="C16" s="8"/>
      <c r="D16" s="5"/>
      <c r="E16" s="109"/>
      <c r="F16" s="27"/>
    </row>
    <row r="17" spans="1:7" ht="14.1" customHeight="1">
      <c r="A17" s="2"/>
      <c r="B17" s="2"/>
      <c r="C17" s="8"/>
      <c r="D17" s="5"/>
      <c r="E17" s="109"/>
      <c r="F17" s="27"/>
    </row>
    <row r="18" spans="1:7" ht="14.1" customHeight="1">
      <c r="A18" s="2"/>
      <c r="B18" s="2"/>
      <c r="C18" s="8"/>
      <c r="D18" s="5"/>
      <c r="E18" s="109"/>
      <c r="F18" s="27"/>
    </row>
    <row r="19" spans="1:7" ht="14.1" customHeight="1">
      <c r="A19" s="2"/>
      <c r="B19" s="2"/>
      <c r="C19" s="8"/>
      <c r="D19" s="5"/>
      <c r="E19" s="109"/>
      <c r="F19" s="27"/>
    </row>
    <row r="20" spans="1:7" ht="14.1" customHeight="1">
      <c r="A20" s="2"/>
      <c r="B20" s="2"/>
      <c r="C20" s="165" t="s">
        <v>537</v>
      </c>
      <c r="D20" s="5"/>
      <c r="E20" s="109"/>
      <c r="F20" s="27"/>
    </row>
    <row r="21" spans="1:7" ht="14.1" customHeight="1">
      <c r="A21" s="2"/>
      <c r="B21" s="2"/>
      <c r="C21" s="213" t="s">
        <v>64</v>
      </c>
      <c r="D21" s="35">
        <v>101</v>
      </c>
      <c r="E21" s="103">
        <v>81651210199</v>
      </c>
      <c r="F21" s="36" t="s">
        <v>70</v>
      </c>
      <c r="G21" s="170">
        <f>VLOOKUP($E21,'Полный поартикульный'!$A:$E,5,0)</f>
        <v>2854.34</v>
      </c>
    </row>
    <row r="22" spans="1:7" ht="14.1" customHeight="1">
      <c r="A22" s="2"/>
      <c r="B22" s="2"/>
      <c r="C22" s="213"/>
      <c r="D22" s="37">
        <v>199</v>
      </c>
      <c r="E22" s="104">
        <v>81651219999</v>
      </c>
      <c r="F22" s="39" t="s">
        <v>70</v>
      </c>
      <c r="G22" s="170">
        <f>VLOOKUP($E22,'Полный поартикульный'!$A:$E,5,0)</f>
        <v>3034.59</v>
      </c>
    </row>
    <row r="23" spans="1:7" ht="14.1" customHeight="1">
      <c r="A23" s="2"/>
      <c r="B23" s="2"/>
      <c r="C23" s="213"/>
      <c r="D23" s="37">
        <v>300</v>
      </c>
      <c r="E23" s="104">
        <v>81651230099</v>
      </c>
      <c r="F23" s="39" t="s">
        <v>70</v>
      </c>
      <c r="G23" s="170">
        <f>VLOOKUP($E23,'Полный поартикульный'!$A:$E,5,0)</f>
        <v>2946.32</v>
      </c>
    </row>
    <row r="24" spans="1:7" ht="14.1" customHeight="1">
      <c r="A24" s="2"/>
      <c r="B24" s="2"/>
      <c r="C24" s="213"/>
      <c r="D24" s="40">
        <v>399</v>
      </c>
      <c r="E24" s="105">
        <v>81651239999</v>
      </c>
      <c r="F24" s="42" t="s">
        <v>70</v>
      </c>
      <c r="G24" s="170">
        <f>VLOOKUP($E24,'Полный поартикульный'!$A:$E,5,0)</f>
        <v>3034.59</v>
      </c>
    </row>
    <row r="25" spans="1:7" ht="14.1" customHeight="1">
      <c r="A25" s="2"/>
      <c r="B25" s="2"/>
      <c r="C25" s="213"/>
      <c r="D25" s="9"/>
      <c r="E25" s="109"/>
      <c r="F25" s="27"/>
    </row>
    <row r="26" spans="1:7" ht="14.1" customHeight="1">
      <c r="A26" s="2"/>
      <c r="B26" s="2"/>
      <c r="C26" s="213"/>
      <c r="D26" s="13"/>
      <c r="E26" s="109"/>
      <c r="F26" s="27"/>
    </row>
    <row r="27" spans="1:7" ht="14.1" customHeight="1">
      <c r="A27" s="2"/>
      <c r="B27" s="2"/>
      <c r="C27" s="8"/>
      <c r="D27" s="13"/>
      <c r="E27" s="109"/>
      <c r="F27" s="27"/>
    </row>
    <row r="28" spans="1:7" ht="14.1" customHeight="1">
      <c r="A28" s="2"/>
      <c r="B28" s="2"/>
      <c r="C28" s="8"/>
      <c r="D28" s="13"/>
      <c r="E28" s="109"/>
      <c r="F28" s="27"/>
    </row>
    <row r="29" spans="1:7" ht="14.1" customHeight="1">
      <c r="A29" s="2"/>
      <c r="B29" s="2"/>
      <c r="C29" s="8"/>
      <c r="D29" s="13"/>
      <c r="E29" s="109"/>
      <c r="F29" s="27"/>
    </row>
    <row r="30" spans="1:7" ht="14.1" customHeight="1">
      <c r="A30" s="2"/>
      <c r="B30" s="2"/>
      <c r="C30" s="8"/>
      <c r="D30" s="5"/>
      <c r="E30" s="109"/>
      <c r="F30" s="27"/>
    </row>
    <row r="31" spans="1:7" ht="14.1" customHeight="1">
      <c r="A31" s="2"/>
      <c r="B31" s="2"/>
      <c r="C31" s="8"/>
      <c r="D31" s="5"/>
      <c r="E31" s="109"/>
      <c r="F31" s="27"/>
    </row>
    <row r="32" spans="1:7" ht="14.1" customHeight="1">
      <c r="A32" s="2"/>
      <c r="B32" s="2"/>
      <c r="C32" s="8"/>
      <c r="D32" s="5"/>
      <c r="E32" s="109"/>
      <c r="F32" s="27"/>
    </row>
    <row r="33" spans="1:7" ht="14.1" customHeight="1">
      <c r="A33" s="2"/>
      <c r="B33" s="2"/>
      <c r="C33" s="8"/>
      <c r="D33" s="5"/>
      <c r="E33" s="109"/>
      <c r="F33" s="27"/>
    </row>
    <row r="34" spans="1:7" ht="14.1" customHeight="1">
      <c r="A34" s="2"/>
      <c r="B34" s="2"/>
      <c r="C34" s="8"/>
      <c r="D34" s="5"/>
      <c r="E34" s="109"/>
      <c r="F34" s="27"/>
    </row>
    <row r="35" spans="1:7" ht="14.1" customHeight="1">
      <c r="A35" s="2"/>
      <c r="B35" s="2"/>
      <c r="C35" s="8"/>
      <c r="D35" s="5"/>
      <c r="E35" s="109"/>
      <c r="F35" s="27"/>
    </row>
    <row r="36" spans="1:7" ht="14.1" customHeight="1">
      <c r="A36" s="2"/>
      <c r="B36" s="2"/>
      <c r="C36" s="165" t="s">
        <v>537</v>
      </c>
      <c r="D36" s="5"/>
      <c r="E36" s="109"/>
      <c r="F36" s="27"/>
    </row>
    <row r="37" spans="1:7" ht="14.1" customHeight="1">
      <c r="A37" s="2"/>
      <c r="B37" s="2"/>
      <c r="C37" s="207" t="s">
        <v>65</v>
      </c>
      <c r="D37" s="35">
        <v>101</v>
      </c>
      <c r="E37" s="103">
        <v>81651110199</v>
      </c>
      <c r="F37" s="36" t="s">
        <v>70</v>
      </c>
      <c r="G37" s="170">
        <f>VLOOKUP($E37,'Полный поартикульный'!$A:$E,5,0)</f>
        <v>2956.54</v>
      </c>
    </row>
    <row r="38" spans="1:7" ht="14.1" customHeight="1">
      <c r="A38" s="2"/>
      <c r="B38" s="2"/>
      <c r="C38" s="207"/>
      <c r="D38" s="37">
        <v>199</v>
      </c>
      <c r="E38" s="104">
        <v>81651119999</v>
      </c>
      <c r="F38" s="39" t="s">
        <v>70</v>
      </c>
      <c r="G38" s="170">
        <f>VLOOKUP($E38,'Полный поартикульный'!$A:$E,5,0)</f>
        <v>3136.79</v>
      </c>
    </row>
    <row r="39" spans="1:7" ht="14.1" customHeight="1">
      <c r="A39" s="2"/>
      <c r="B39" s="2"/>
      <c r="C39" s="207"/>
      <c r="D39" s="37">
        <v>300</v>
      </c>
      <c r="E39" s="104">
        <v>81651130099</v>
      </c>
      <c r="F39" s="39" t="s">
        <v>70</v>
      </c>
      <c r="G39" s="170">
        <f>VLOOKUP($E39,'Полный поартикульный'!$A:$E,5,0)</f>
        <v>3047.59</v>
      </c>
    </row>
    <row r="40" spans="1:7" ht="14.1" customHeight="1">
      <c r="A40" s="2"/>
      <c r="B40" s="2"/>
      <c r="C40" s="207"/>
      <c r="D40" s="40">
        <v>399</v>
      </c>
      <c r="E40" s="105">
        <v>81651139999</v>
      </c>
      <c r="F40" s="42" t="s">
        <v>70</v>
      </c>
      <c r="G40" s="170">
        <f>VLOOKUP($E40,'Полный поартикульный'!$A:$E,5,0)</f>
        <v>3136.79</v>
      </c>
    </row>
    <row r="41" spans="1:7" ht="14.1" customHeight="1">
      <c r="A41" s="2"/>
      <c r="B41" s="2"/>
      <c r="C41" s="207"/>
      <c r="E41" s="109"/>
      <c r="F41" s="27"/>
    </row>
    <row r="42" spans="1:7" ht="14.1" customHeight="1">
      <c r="A42" s="2"/>
      <c r="B42" s="2"/>
      <c r="C42" s="207"/>
      <c r="D42" s="13"/>
      <c r="E42" s="109"/>
      <c r="F42" s="27"/>
    </row>
    <row r="43" spans="1:7" ht="14.1" customHeight="1">
      <c r="A43" s="2"/>
      <c r="B43" s="2"/>
      <c r="C43" s="8"/>
      <c r="D43" s="13"/>
      <c r="E43" s="109"/>
      <c r="F43" s="27"/>
    </row>
    <row r="44" spans="1:7" ht="14.1" customHeight="1">
      <c r="A44" s="2"/>
      <c r="B44" s="2"/>
      <c r="C44" s="8"/>
      <c r="D44" s="13"/>
      <c r="E44" s="109"/>
      <c r="F44" s="27"/>
    </row>
    <row r="45" spans="1:7" ht="14.1" customHeight="1">
      <c r="A45" s="2"/>
      <c r="B45" s="2"/>
      <c r="C45" s="8"/>
      <c r="D45" s="13"/>
      <c r="E45" s="109"/>
      <c r="F45" s="27"/>
    </row>
    <row r="46" spans="1:7" ht="14.1" customHeight="1">
      <c r="A46" s="2"/>
      <c r="B46" s="2"/>
      <c r="C46" s="8"/>
      <c r="D46" s="13"/>
      <c r="E46" s="109"/>
      <c r="F46" s="27"/>
    </row>
    <row r="47" spans="1:7" ht="14.1" customHeight="1">
      <c r="A47" s="2"/>
      <c r="B47" s="2"/>
      <c r="C47" s="8"/>
      <c r="D47" s="5"/>
      <c r="E47" s="109"/>
      <c r="F47" s="27"/>
    </row>
    <row r="48" spans="1:7" ht="14.1" customHeight="1">
      <c r="A48" s="2"/>
      <c r="B48" s="2"/>
      <c r="C48" s="8"/>
      <c r="D48" s="5"/>
      <c r="E48" s="109"/>
      <c r="F48" s="27"/>
    </row>
    <row r="49" spans="1:7" ht="14.1" customHeight="1">
      <c r="A49" s="2"/>
      <c r="B49" s="2"/>
      <c r="C49" s="8"/>
      <c r="D49" s="5"/>
      <c r="E49" s="109"/>
      <c r="F49" s="7"/>
    </row>
    <row r="50" spans="1:7" ht="14.1" customHeight="1">
      <c r="A50" s="2"/>
      <c r="B50" s="2"/>
      <c r="C50" s="165" t="s">
        <v>555</v>
      </c>
      <c r="D50" s="7"/>
      <c r="E50" s="109"/>
      <c r="F50" s="7"/>
    </row>
    <row r="51" spans="1:7" ht="14.1" customHeight="1">
      <c r="A51" s="2"/>
      <c r="B51" s="2"/>
      <c r="C51" s="207" t="s">
        <v>66</v>
      </c>
      <c r="D51" s="35">
        <v>101</v>
      </c>
      <c r="E51" s="103">
        <v>81651310199</v>
      </c>
      <c r="F51" s="36" t="s">
        <v>70</v>
      </c>
      <c r="G51" s="170">
        <f>VLOOKUP($E51,'Полный поартикульный'!$A:$E,5,0)</f>
        <v>1493.64</v>
      </c>
    </row>
    <row r="52" spans="1:7" ht="14.1" customHeight="1">
      <c r="A52" s="2"/>
      <c r="B52" s="2"/>
      <c r="C52" s="207"/>
      <c r="D52" s="37">
        <v>199</v>
      </c>
      <c r="E52" s="104">
        <v>81651319999</v>
      </c>
      <c r="F52" s="39" t="s">
        <v>70</v>
      </c>
      <c r="G52" s="170">
        <f>VLOOKUP($E52,'Полный поартикульный'!$A:$E,5,0)</f>
        <v>1669.31</v>
      </c>
    </row>
    <row r="53" spans="1:7" ht="14.1" customHeight="1">
      <c r="A53" s="2"/>
      <c r="B53" s="2"/>
      <c r="C53" s="207"/>
      <c r="D53" s="37">
        <v>300</v>
      </c>
      <c r="E53" s="104">
        <v>81651330099</v>
      </c>
      <c r="F53" s="39" t="s">
        <v>70</v>
      </c>
      <c r="G53" s="170">
        <f>VLOOKUP($E53,'Полный поартикульный'!$A:$E,5,0)</f>
        <v>1576.37</v>
      </c>
    </row>
    <row r="54" spans="1:7" ht="14.1" customHeight="1">
      <c r="A54" s="2"/>
      <c r="B54" s="2"/>
      <c r="C54" s="207"/>
      <c r="D54" s="40">
        <v>399</v>
      </c>
      <c r="E54" s="105">
        <v>81651339999</v>
      </c>
      <c r="F54" s="42" t="s">
        <v>70</v>
      </c>
      <c r="G54" s="170">
        <f>VLOOKUP($E54,'Полный поартикульный'!$A:$E,5,0)</f>
        <v>1666.52</v>
      </c>
    </row>
    <row r="55" spans="1:7" ht="14.1" customHeight="1">
      <c r="A55" s="2"/>
      <c r="B55" s="2"/>
      <c r="C55" s="207"/>
      <c r="D55" s="9"/>
      <c r="E55" s="109"/>
      <c r="F55" s="27"/>
    </row>
    <row r="56" spans="1:7" ht="14.1" customHeight="1">
      <c r="A56" s="2"/>
      <c r="B56" s="2"/>
      <c r="C56" s="207"/>
      <c r="D56" s="13"/>
      <c r="E56" s="109"/>
      <c r="F56" s="27"/>
    </row>
    <row r="57" spans="1:7" ht="14.1" customHeight="1">
      <c r="A57" s="2"/>
      <c r="B57" s="2"/>
      <c r="C57" s="207"/>
      <c r="D57" s="13"/>
      <c r="E57" s="109"/>
      <c r="F57" s="27"/>
    </row>
    <row r="58" spans="1:7" ht="14.1" customHeight="1">
      <c r="A58" s="2"/>
      <c r="B58" s="2"/>
      <c r="C58" s="207"/>
      <c r="D58" s="13"/>
      <c r="E58" s="109"/>
      <c r="F58" s="27"/>
    </row>
    <row r="59" spans="1:7" ht="14.1" customHeight="1">
      <c r="A59" s="2"/>
      <c r="B59" s="2"/>
      <c r="C59" s="207"/>
      <c r="D59" s="13"/>
      <c r="E59" s="109"/>
      <c r="F59" s="27"/>
    </row>
    <row r="60" spans="1:7" ht="14.1" customHeight="1">
      <c r="A60" s="2"/>
      <c r="B60" s="2"/>
      <c r="C60" s="207"/>
      <c r="D60" s="7"/>
      <c r="E60" s="109"/>
      <c r="F60" s="27"/>
    </row>
    <row r="61" spans="1:7" ht="14.1" customHeight="1">
      <c r="A61" s="2"/>
      <c r="B61" s="2"/>
      <c r="C61" s="213"/>
      <c r="D61" s="7"/>
      <c r="E61" s="109"/>
      <c r="F61" s="27"/>
    </row>
    <row r="62" spans="1:7" ht="14.1" customHeight="1">
      <c r="A62" s="2"/>
      <c r="B62" s="2"/>
      <c r="C62" s="213"/>
      <c r="D62" s="7"/>
      <c r="E62" s="109"/>
      <c r="F62" s="27"/>
    </row>
    <row r="63" spans="1:7" ht="14.1" customHeight="1">
      <c r="A63" s="2"/>
      <c r="B63" s="2"/>
      <c r="C63" s="213"/>
      <c r="D63" s="7"/>
      <c r="E63" s="109"/>
      <c r="F63" s="27"/>
    </row>
    <row r="64" spans="1:7" ht="14.1" customHeight="1">
      <c r="A64" s="2"/>
      <c r="B64" s="2"/>
      <c r="C64" s="8"/>
      <c r="D64" s="7"/>
      <c r="E64" s="109"/>
      <c r="F64" s="27"/>
    </row>
    <row r="65" spans="1:7" ht="14.1" customHeight="1">
      <c r="A65" s="2"/>
      <c r="B65" s="2"/>
      <c r="C65" s="8"/>
      <c r="D65" s="7"/>
      <c r="E65" s="109"/>
      <c r="F65" s="27"/>
    </row>
    <row r="66" spans="1:7" ht="14.1" customHeight="1">
      <c r="A66" s="2"/>
      <c r="B66" s="2"/>
      <c r="C66" s="165" t="s">
        <v>539</v>
      </c>
      <c r="D66" s="7"/>
      <c r="E66" s="109"/>
      <c r="F66" s="27"/>
    </row>
    <row r="67" spans="1:7" ht="14.1" customHeight="1">
      <c r="A67" s="2"/>
      <c r="B67" s="2"/>
      <c r="C67" s="207" t="s">
        <v>0</v>
      </c>
      <c r="D67" s="35">
        <v>101</v>
      </c>
      <c r="E67" s="103">
        <v>81651410199</v>
      </c>
      <c r="F67" s="36" t="s">
        <v>70</v>
      </c>
      <c r="G67" s="170">
        <f>VLOOKUP($E67,'Полный поартикульный'!$A:$E,5,0)</f>
        <v>1723.21</v>
      </c>
    </row>
    <row r="68" spans="1:7" ht="14.1" customHeight="1">
      <c r="A68" s="2"/>
      <c r="B68" s="2"/>
      <c r="C68" s="207"/>
      <c r="D68" s="37">
        <v>199</v>
      </c>
      <c r="E68" s="104">
        <v>81651419999</v>
      </c>
      <c r="F68" s="39" t="s">
        <v>70</v>
      </c>
      <c r="G68" s="170">
        <f>VLOOKUP($E68,'Полный поартикульный'!$A:$E,5,0)</f>
        <v>1912.82</v>
      </c>
    </row>
    <row r="69" spans="1:7" ht="14.1" customHeight="1">
      <c r="A69" s="2"/>
      <c r="B69" s="2"/>
      <c r="C69" s="207"/>
      <c r="D69" s="37">
        <v>300</v>
      </c>
      <c r="E69" s="104">
        <v>81651430099</v>
      </c>
      <c r="F69" s="39" t="s">
        <v>70</v>
      </c>
      <c r="G69" s="170">
        <f>VLOOKUP($E69,'Полный поартикульный'!$A:$E,5,0)</f>
        <v>1818.95</v>
      </c>
    </row>
    <row r="70" spans="1:7" ht="14.1" customHeight="1">
      <c r="A70" s="2"/>
      <c r="B70" s="2"/>
      <c r="C70" s="207"/>
      <c r="D70" s="40">
        <v>399</v>
      </c>
      <c r="E70" s="105">
        <v>81651439999</v>
      </c>
      <c r="F70" s="42" t="s">
        <v>70</v>
      </c>
      <c r="G70" s="170">
        <f>VLOOKUP($E70,'Полный поартикульный'!$A:$E,5,0)</f>
        <v>1912.82</v>
      </c>
    </row>
    <row r="71" spans="1:7" ht="14.1" customHeight="1">
      <c r="A71" s="2"/>
      <c r="B71" s="2"/>
      <c r="C71" s="207"/>
      <c r="D71" s="9"/>
      <c r="E71" s="109"/>
      <c r="F71" s="27"/>
    </row>
    <row r="72" spans="1:7" ht="14.1" customHeight="1">
      <c r="A72" s="2"/>
      <c r="B72" s="2"/>
      <c r="C72" s="207"/>
      <c r="D72" s="13"/>
      <c r="E72" s="109"/>
      <c r="F72" s="27"/>
    </row>
    <row r="73" spans="1:7" ht="14.1" customHeight="1">
      <c r="A73" s="2"/>
      <c r="B73" s="2"/>
      <c r="C73" s="207"/>
      <c r="D73" s="13"/>
      <c r="E73" s="109"/>
      <c r="F73" s="27"/>
    </row>
    <row r="74" spans="1:7" ht="14.1" customHeight="1">
      <c r="A74" s="2"/>
      <c r="B74" s="2"/>
      <c r="C74" s="207"/>
      <c r="D74" s="13"/>
      <c r="E74" s="109"/>
      <c r="F74" s="27"/>
    </row>
    <row r="75" spans="1:7" ht="14.1" customHeight="1">
      <c r="A75" s="2"/>
      <c r="B75" s="2"/>
      <c r="C75" s="207"/>
      <c r="D75" s="13"/>
      <c r="E75" s="109"/>
      <c r="F75" s="27"/>
    </row>
    <row r="76" spans="1:7" ht="14.1" customHeight="1">
      <c r="A76" s="2"/>
      <c r="B76" s="2"/>
      <c r="C76" s="207"/>
      <c r="D76" s="7"/>
      <c r="E76" s="109"/>
      <c r="F76" s="27"/>
    </row>
    <row r="77" spans="1:7" ht="14.1" customHeight="1">
      <c r="A77" s="2"/>
      <c r="B77" s="2"/>
      <c r="C77" s="8"/>
      <c r="D77" s="7"/>
      <c r="E77" s="109"/>
      <c r="F77" s="27"/>
    </row>
    <row r="78" spans="1:7" ht="14.1" customHeight="1">
      <c r="A78" s="2"/>
      <c r="B78" s="2"/>
      <c r="C78" s="8"/>
      <c r="D78" s="7"/>
      <c r="E78" s="109"/>
      <c r="F78" s="27"/>
    </row>
    <row r="79" spans="1:7" ht="14.1" customHeight="1">
      <c r="A79" s="2"/>
      <c r="B79" s="2"/>
      <c r="C79" s="8"/>
      <c r="D79" s="7"/>
      <c r="E79" s="109"/>
      <c r="F79" s="27"/>
    </row>
    <row r="80" spans="1:7" ht="14.1" customHeight="1">
      <c r="A80" s="2"/>
      <c r="B80" s="2"/>
      <c r="C80" s="8"/>
      <c r="D80" s="7"/>
      <c r="E80" s="109"/>
      <c r="F80" s="27"/>
    </row>
    <row r="81" spans="1:7" ht="14.1" customHeight="1">
      <c r="A81" s="2"/>
      <c r="B81" s="2"/>
      <c r="C81" s="8"/>
      <c r="D81" s="7"/>
      <c r="E81" s="109"/>
      <c r="F81" s="27"/>
    </row>
    <row r="82" spans="1:7" ht="14.1" customHeight="1">
      <c r="A82" s="2"/>
      <c r="B82" s="2"/>
      <c r="C82" s="165" t="s">
        <v>537</v>
      </c>
      <c r="D82" s="11"/>
      <c r="E82" s="109"/>
      <c r="F82" s="27"/>
    </row>
    <row r="83" spans="1:7" ht="14.1" customHeight="1">
      <c r="A83" s="2"/>
      <c r="B83" s="2"/>
      <c r="C83" s="207" t="s">
        <v>1</v>
      </c>
      <c r="D83" s="35">
        <v>101</v>
      </c>
      <c r="E83" s="103">
        <v>81650610199</v>
      </c>
      <c r="F83" s="36" t="s">
        <v>70</v>
      </c>
      <c r="G83" s="170">
        <f>VLOOKUP($E83,'Полный поартикульный'!$A:$E,5,0)</f>
        <v>2412.89</v>
      </c>
    </row>
    <row r="84" spans="1:7" ht="14.1" customHeight="1">
      <c r="A84" s="2"/>
      <c r="B84" s="2"/>
      <c r="C84" s="207"/>
      <c r="D84" s="37">
        <v>199</v>
      </c>
      <c r="E84" s="104">
        <v>81650619999</v>
      </c>
      <c r="F84" s="39" t="s">
        <v>70</v>
      </c>
      <c r="G84" s="170">
        <f>VLOOKUP($E84,'Полный поартикульный'!$A:$E,5,0)</f>
        <v>2577.4</v>
      </c>
    </row>
    <row r="85" spans="1:7" ht="14.1" customHeight="1">
      <c r="A85" s="2"/>
      <c r="B85" s="2"/>
      <c r="C85" s="207"/>
      <c r="D85" s="37">
        <v>300</v>
      </c>
      <c r="E85" s="104">
        <v>81650630099</v>
      </c>
      <c r="F85" s="39" t="s">
        <v>70</v>
      </c>
      <c r="G85" s="170">
        <f>VLOOKUP($E85,'Полный поартикульный'!$A:$E,5,0)</f>
        <v>2492.81</v>
      </c>
    </row>
    <row r="86" spans="1:7" ht="14.1" customHeight="1">
      <c r="A86" s="2"/>
      <c r="B86" s="2"/>
      <c r="C86" s="207"/>
      <c r="D86" s="40">
        <v>399</v>
      </c>
      <c r="E86" s="105">
        <v>81650639999</v>
      </c>
      <c r="F86" s="42" t="s">
        <v>70</v>
      </c>
      <c r="G86" s="170">
        <f>VLOOKUP($E86,'Полный поартикульный'!$A:$E,5,0)</f>
        <v>2577.4</v>
      </c>
    </row>
    <row r="87" spans="1:7" ht="14.1" customHeight="1">
      <c r="A87" s="2"/>
      <c r="B87" s="2"/>
      <c r="C87" s="207"/>
      <c r="D87" s="13"/>
      <c r="E87" s="109"/>
      <c r="F87" s="7"/>
    </row>
    <row r="88" spans="1:7" ht="14.1" customHeight="1">
      <c r="A88" s="2"/>
      <c r="B88" s="2"/>
      <c r="C88" s="207"/>
      <c r="D88" s="13"/>
      <c r="E88" s="109"/>
      <c r="F88" s="7"/>
    </row>
    <row r="89" spans="1:7" ht="14.1" customHeight="1">
      <c r="A89" s="2"/>
      <c r="B89" s="2"/>
      <c r="C89" s="207"/>
      <c r="D89" s="13"/>
      <c r="E89" s="109"/>
      <c r="F89" s="7"/>
    </row>
    <row r="90" spans="1:7" ht="14.1" customHeight="1">
      <c r="A90" s="2"/>
      <c r="B90" s="2"/>
      <c r="C90" s="207"/>
      <c r="D90" s="13"/>
      <c r="E90" s="109"/>
      <c r="F90" s="7"/>
    </row>
    <row r="91" spans="1:7" ht="14.1" customHeight="1">
      <c r="A91" s="2"/>
      <c r="B91" s="2"/>
      <c r="C91" s="207"/>
      <c r="D91" s="7"/>
      <c r="E91" s="109"/>
      <c r="F91" s="7"/>
    </row>
    <row r="92" spans="1:7" ht="14.1" customHeight="1">
      <c r="A92" s="2"/>
      <c r="B92" s="2"/>
      <c r="C92" s="8"/>
      <c r="D92" s="7"/>
      <c r="E92" s="109"/>
      <c r="F92" s="7"/>
    </row>
    <row r="93" spans="1:7" ht="14.1" customHeight="1">
      <c r="A93" s="2"/>
      <c r="B93" s="2"/>
      <c r="C93" s="8"/>
      <c r="D93" s="7"/>
      <c r="E93" s="109"/>
      <c r="F93" s="7"/>
    </row>
    <row r="94" spans="1:7" ht="14.1" customHeight="1">
      <c r="A94" s="2"/>
      <c r="B94" s="2"/>
      <c r="C94" s="8"/>
      <c r="D94" s="7"/>
      <c r="E94" s="109"/>
      <c r="F94" s="7"/>
    </row>
    <row r="95" spans="1:7" ht="14.1" customHeight="1">
      <c r="A95" s="2"/>
      <c r="B95" s="2"/>
      <c r="C95" s="8"/>
      <c r="D95" s="7"/>
      <c r="E95" s="109"/>
      <c r="F95" s="7"/>
    </row>
    <row r="96" spans="1:7" ht="14.1" customHeight="1">
      <c r="A96" s="2"/>
      <c r="B96" s="2"/>
      <c r="C96" s="165" t="s">
        <v>537</v>
      </c>
      <c r="D96" s="5"/>
      <c r="E96" s="109"/>
      <c r="F96" s="7"/>
    </row>
    <row r="97" spans="1:7" ht="14.1" customHeight="1">
      <c r="A97" s="2"/>
      <c r="B97" s="2"/>
      <c r="C97" s="207" t="s">
        <v>2</v>
      </c>
      <c r="D97" s="35">
        <v>101</v>
      </c>
      <c r="E97" s="103">
        <v>81650710199</v>
      </c>
      <c r="F97" s="36" t="s">
        <v>70</v>
      </c>
      <c r="G97" s="170">
        <f>VLOOKUP($E97,'Полный поартикульный'!$A:$E,5,0)</f>
        <v>2412.89</v>
      </c>
    </row>
    <row r="98" spans="1:7" ht="14.1" customHeight="1">
      <c r="A98" s="2"/>
      <c r="B98" s="2"/>
      <c r="C98" s="207"/>
      <c r="D98" s="37">
        <v>199</v>
      </c>
      <c r="E98" s="104">
        <v>81650719999</v>
      </c>
      <c r="F98" s="39" t="s">
        <v>70</v>
      </c>
      <c r="G98" s="170">
        <f>VLOOKUP($E98,'Полный поартикульный'!$A:$E,5,0)</f>
        <v>2577.4</v>
      </c>
    </row>
    <row r="99" spans="1:7" ht="14.1" customHeight="1">
      <c r="A99" s="2"/>
      <c r="B99" s="2"/>
      <c r="C99" s="207"/>
      <c r="D99" s="37">
        <v>300</v>
      </c>
      <c r="E99" s="104">
        <v>81650730099</v>
      </c>
      <c r="F99" s="39" t="s">
        <v>70</v>
      </c>
      <c r="G99" s="170">
        <f>VLOOKUP($E99,'Полный поартикульный'!$A:$E,5,0)</f>
        <v>2492.81</v>
      </c>
    </row>
    <row r="100" spans="1:7" ht="14.1" customHeight="1">
      <c r="A100" s="2"/>
      <c r="B100" s="2"/>
      <c r="C100" s="207"/>
      <c r="D100" s="40">
        <v>399</v>
      </c>
      <c r="E100" s="105">
        <v>81650739999</v>
      </c>
      <c r="F100" s="42" t="s">
        <v>70</v>
      </c>
      <c r="G100" s="170">
        <f>VLOOKUP($E100,'Полный поартикульный'!$A:$E,5,0)</f>
        <v>2577.4</v>
      </c>
    </row>
    <row r="101" spans="1:7" ht="14.1" customHeight="1">
      <c r="A101" s="2"/>
      <c r="B101" s="2"/>
      <c r="C101" s="207"/>
      <c r="D101" s="9"/>
      <c r="E101" s="109"/>
      <c r="F101" s="27"/>
    </row>
    <row r="102" spans="1:7" ht="14.1" customHeight="1">
      <c r="A102" s="2"/>
      <c r="B102" s="2"/>
      <c r="C102" s="207"/>
      <c r="D102" s="13"/>
      <c r="E102" s="109"/>
      <c r="F102" s="27"/>
    </row>
    <row r="103" spans="1:7" ht="14.1" customHeight="1">
      <c r="A103" s="2"/>
      <c r="B103" s="2"/>
      <c r="C103" s="207"/>
      <c r="D103" s="13"/>
      <c r="E103" s="109"/>
      <c r="F103" s="27"/>
    </row>
    <row r="104" spans="1:7" ht="14.1" customHeight="1">
      <c r="A104" s="2"/>
      <c r="B104" s="2"/>
      <c r="C104" s="207"/>
      <c r="D104" s="13"/>
      <c r="E104" s="109"/>
      <c r="F104" s="27"/>
    </row>
    <row r="105" spans="1:7" ht="14.1" customHeight="1">
      <c r="A105" s="2"/>
      <c r="B105" s="2"/>
      <c r="C105" s="207"/>
      <c r="D105" s="13"/>
      <c r="E105" s="109"/>
      <c r="F105" s="27"/>
    </row>
    <row r="106" spans="1:7" ht="14.1" customHeight="1">
      <c r="A106" s="2"/>
      <c r="B106" s="2"/>
      <c r="C106" s="8"/>
      <c r="D106" s="5"/>
      <c r="E106" s="109"/>
      <c r="F106" s="27"/>
    </row>
    <row r="107" spans="1:7" ht="14.1" customHeight="1">
      <c r="A107" s="2"/>
      <c r="B107" s="2"/>
      <c r="C107" s="8"/>
      <c r="D107" s="5"/>
      <c r="E107" s="109"/>
      <c r="F107" s="27"/>
    </row>
    <row r="108" spans="1:7" ht="14.1" customHeight="1">
      <c r="A108" s="2"/>
      <c r="B108" s="2"/>
      <c r="C108" s="8"/>
      <c r="D108" s="5"/>
      <c r="E108" s="109"/>
      <c r="F108" s="27"/>
    </row>
    <row r="109" spans="1:7" ht="14.1" customHeight="1">
      <c r="A109" s="2"/>
      <c r="B109" s="2"/>
      <c r="C109" s="8"/>
      <c r="D109" s="5"/>
      <c r="E109" s="109"/>
      <c r="F109" s="27"/>
    </row>
    <row r="110" spans="1:7" ht="14.1" customHeight="1">
      <c r="A110" s="2"/>
      <c r="B110" s="2"/>
      <c r="C110" s="2"/>
      <c r="D110" s="5"/>
      <c r="E110" s="109"/>
      <c r="F110" s="27"/>
    </row>
    <row r="111" spans="1:7" ht="14.1" customHeight="1">
      <c r="A111" s="2"/>
      <c r="B111" s="2"/>
      <c r="C111" s="2"/>
      <c r="D111" s="5"/>
      <c r="E111" s="109"/>
      <c r="F111" s="27"/>
    </row>
    <row r="112" spans="1:7" ht="14.1" customHeight="1">
      <c r="A112" s="2"/>
      <c r="B112" s="2"/>
      <c r="C112" s="165" t="s">
        <v>562</v>
      </c>
      <c r="D112" s="5"/>
      <c r="E112" s="109"/>
      <c r="F112" s="27"/>
    </row>
    <row r="113" spans="1:7" ht="14.1" customHeight="1">
      <c r="A113" s="2"/>
      <c r="B113" s="2"/>
      <c r="C113" s="213" t="s">
        <v>3</v>
      </c>
      <c r="D113" s="35">
        <v>101</v>
      </c>
      <c r="E113" s="103">
        <v>81651510199</v>
      </c>
      <c r="F113" s="36" t="s">
        <v>70</v>
      </c>
      <c r="G113" s="170">
        <f>VLOOKUP($E113,'Полный поартикульный'!$A:$E,5,0)</f>
        <v>1147.8699999999999</v>
      </c>
    </row>
    <row r="114" spans="1:7" ht="14.1" customHeight="1">
      <c r="A114" s="2"/>
      <c r="B114" s="2"/>
      <c r="C114" s="213"/>
      <c r="D114" s="37">
        <v>199</v>
      </c>
      <c r="E114" s="104">
        <v>81651519999</v>
      </c>
      <c r="F114" s="39" t="s">
        <v>70</v>
      </c>
      <c r="G114" s="170">
        <f>VLOOKUP($E114,'Полный поартикульный'!$A:$E,5,0)</f>
        <v>1369.11</v>
      </c>
    </row>
    <row r="115" spans="1:7" ht="14.1" customHeight="1">
      <c r="A115" s="2"/>
      <c r="B115" s="2"/>
      <c r="C115" s="213"/>
      <c r="D115" s="37">
        <v>300</v>
      </c>
      <c r="E115" s="104">
        <v>81651530099</v>
      </c>
      <c r="F115" s="39" t="s">
        <v>70</v>
      </c>
      <c r="G115" s="170">
        <f>VLOOKUP($E115,'Полный поартикульный'!$A:$E,5,0)</f>
        <v>1260.3399999999999</v>
      </c>
    </row>
    <row r="116" spans="1:7" ht="14.1" customHeight="1">
      <c r="A116" s="2"/>
      <c r="B116" s="2"/>
      <c r="C116" s="213"/>
      <c r="D116" s="40">
        <v>399</v>
      </c>
      <c r="E116" s="105">
        <v>81651539999</v>
      </c>
      <c r="F116" s="42" t="s">
        <v>70</v>
      </c>
      <c r="G116" s="170">
        <f>VLOOKUP($E116,'Полный поартикульный'!$A:$E,5,0)</f>
        <v>1369.11</v>
      </c>
    </row>
    <row r="117" spans="1:7" ht="14.1" customHeight="1">
      <c r="A117" s="2"/>
      <c r="B117" s="2"/>
      <c r="C117" s="213"/>
      <c r="D117" s="9"/>
      <c r="E117" s="109"/>
      <c r="F117" s="7"/>
    </row>
    <row r="118" spans="1:7" ht="14.1" customHeight="1">
      <c r="A118" s="2"/>
      <c r="B118" s="2"/>
      <c r="C118" s="213"/>
      <c r="D118" s="13"/>
      <c r="E118" s="109"/>
      <c r="F118" s="7"/>
    </row>
    <row r="119" spans="1:7" ht="14.1" customHeight="1">
      <c r="A119" s="2"/>
      <c r="B119" s="2"/>
      <c r="C119" s="8"/>
      <c r="D119" s="13"/>
      <c r="E119" s="109"/>
      <c r="F119" s="7"/>
    </row>
    <row r="120" spans="1:7" ht="14.1" customHeight="1">
      <c r="A120" s="2"/>
      <c r="B120" s="2"/>
      <c r="C120" s="8"/>
      <c r="D120" s="13"/>
      <c r="E120" s="109"/>
      <c r="F120" s="7"/>
    </row>
    <row r="121" spans="1:7" ht="14.1" customHeight="1">
      <c r="A121" s="2"/>
      <c r="B121" s="2"/>
      <c r="C121" s="8"/>
      <c r="D121" s="13"/>
      <c r="E121" s="109"/>
      <c r="F121" s="7"/>
    </row>
    <row r="122" spans="1:7" ht="14.1" customHeight="1">
      <c r="A122" s="2"/>
      <c r="B122" s="2"/>
      <c r="C122" s="8"/>
      <c r="D122" s="5"/>
      <c r="E122" s="109"/>
      <c r="F122" s="7"/>
    </row>
    <row r="123" spans="1:7" ht="14.1" customHeight="1">
      <c r="A123" s="2"/>
      <c r="B123" s="2"/>
      <c r="C123" s="8"/>
      <c r="D123" s="5"/>
      <c r="E123" s="109"/>
      <c r="F123" s="7"/>
    </row>
    <row r="124" spans="1:7" ht="14.1" customHeight="1">
      <c r="A124" s="2"/>
      <c r="B124" s="2"/>
      <c r="C124" s="8"/>
      <c r="D124" s="5"/>
      <c r="E124" s="109"/>
      <c r="F124" s="7"/>
    </row>
    <row r="125" spans="1:7" s="75" customFormat="1" ht="39.950000000000003" customHeight="1">
      <c r="B125" s="208" t="s">
        <v>485</v>
      </c>
      <c r="C125" s="208"/>
      <c r="D125" s="73"/>
      <c r="E125" s="74"/>
      <c r="F125" s="112"/>
      <c r="G125" s="74"/>
    </row>
    <row r="126" spans="1:7" ht="14.1" customHeight="1">
      <c r="C126" s="2"/>
      <c r="D126" s="5"/>
      <c r="E126" s="109"/>
      <c r="F126" s="5"/>
    </row>
    <row r="127" spans="1:7" s="150" customFormat="1" ht="22.5">
      <c r="A127" s="89"/>
      <c r="B127" s="89"/>
      <c r="C127" s="87" t="s">
        <v>12</v>
      </c>
      <c r="D127" s="87" t="s">
        <v>11</v>
      </c>
      <c r="E127" s="108" t="s">
        <v>126</v>
      </c>
      <c r="F127" s="90" t="s">
        <v>127</v>
      </c>
      <c r="G127" s="100" t="s">
        <v>131</v>
      </c>
    </row>
    <row r="128" spans="1:7" ht="14.1" customHeight="1">
      <c r="A128" s="164"/>
      <c r="B128" s="164"/>
      <c r="C128" s="161"/>
      <c r="D128" s="164"/>
      <c r="E128" s="164"/>
      <c r="F128" s="12"/>
      <c r="G128" s="127"/>
    </row>
    <row r="129" spans="1:7" ht="14.1" customHeight="1">
      <c r="A129" s="144"/>
      <c r="B129" s="144"/>
      <c r="C129" s="161" t="s">
        <v>551</v>
      </c>
      <c r="D129" s="144"/>
      <c r="E129" s="144"/>
      <c r="F129" s="12"/>
      <c r="G129" s="127"/>
    </row>
    <row r="130" spans="1:7" ht="14.1" customHeight="1">
      <c r="A130" s="141"/>
      <c r="B130" s="141"/>
      <c r="C130" s="207" t="s">
        <v>559</v>
      </c>
      <c r="D130" s="141"/>
      <c r="E130" s="141"/>
      <c r="F130" s="12"/>
      <c r="G130" s="127"/>
    </row>
    <row r="131" spans="1:7" ht="14.1" customHeight="1">
      <c r="C131" s="207"/>
      <c r="D131" s="121"/>
      <c r="E131" s="109"/>
      <c r="F131" s="7"/>
    </row>
    <row r="132" spans="1:7" ht="14.1" customHeight="1">
      <c r="C132" s="207" t="s">
        <v>29</v>
      </c>
      <c r="D132" s="81"/>
      <c r="E132" s="109"/>
      <c r="F132" s="7"/>
    </row>
    <row r="133" spans="1:7" ht="14.1" customHeight="1">
      <c r="C133" s="207"/>
      <c r="D133" s="11">
        <v>700</v>
      </c>
      <c r="E133" s="109">
        <v>82126770099</v>
      </c>
      <c r="F133" s="27" t="s">
        <v>70</v>
      </c>
      <c r="G133" s="170">
        <f>VLOOKUP($E133,'Полный поартикульный'!$A:$E,5,0)</f>
        <v>170.77</v>
      </c>
    </row>
    <row r="134" spans="1:7" ht="14.1" customHeight="1">
      <c r="C134" s="207" t="s">
        <v>492</v>
      </c>
      <c r="D134" s="81"/>
      <c r="E134" s="109"/>
      <c r="F134" s="27"/>
    </row>
    <row r="135" spans="1:7" ht="14.1" customHeight="1">
      <c r="C135" s="207"/>
      <c r="D135" s="81">
        <v>700</v>
      </c>
      <c r="E135" s="109">
        <v>82127070099</v>
      </c>
      <c r="F135" s="27" t="s">
        <v>70</v>
      </c>
      <c r="G135" s="170">
        <f>VLOOKUP($E135,'Полный поартикульный'!$A:$E,5,0)</f>
        <v>189.95</v>
      </c>
    </row>
    <row r="136" spans="1:7" ht="14.1" customHeight="1">
      <c r="C136" s="207" t="s">
        <v>493</v>
      </c>
      <c r="D136" s="81"/>
      <c r="E136" s="109"/>
      <c r="F136" s="27"/>
    </row>
    <row r="137" spans="1:7" ht="14.1" customHeight="1">
      <c r="C137" s="207"/>
      <c r="D137" s="81">
        <v>700</v>
      </c>
      <c r="E137" s="109">
        <v>82127370099</v>
      </c>
      <c r="F137" s="27" t="s">
        <v>70</v>
      </c>
      <c r="G137" s="170">
        <f>VLOOKUP($E137,'Полный поартикульный'!$A:$E,5,0)</f>
        <v>278.77999999999997</v>
      </c>
    </row>
    <row r="138" spans="1:7" ht="14.1" customHeight="1">
      <c r="C138" s="207" t="s">
        <v>27</v>
      </c>
      <c r="D138" s="81"/>
      <c r="E138" s="109"/>
      <c r="F138" s="27"/>
    </row>
    <row r="139" spans="1:7" ht="14.1" customHeight="1">
      <c r="C139" s="207"/>
      <c r="D139" s="81">
        <v>700</v>
      </c>
      <c r="E139" s="109">
        <v>82127670099</v>
      </c>
      <c r="F139" s="27" t="s">
        <v>70</v>
      </c>
      <c r="G139" s="170">
        <f>VLOOKUP($E139,'Полный поартикульный'!$A:$E,5,0)</f>
        <v>352.79</v>
      </c>
    </row>
    <row r="140" spans="1:7" ht="14.1" customHeight="1">
      <c r="C140" s="138"/>
      <c r="D140" s="121"/>
      <c r="E140" s="109"/>
      <c r="F140" s="27"/>
      <c r="G140" s="101"/>
    </row>
    <row r="141" spans="1:7" ht="14.1" customHeight="1">
      <c r="C141" s="143"/>
      <c r="D141" s="121"/>
      <c r="E141" s="109"/>
      <c r="F141" s="27"/>
      <c r="G141" s="101"/>
    </row>
    <row r="142" spans="1:7" ht="14.1" customHeight="1">
      <c r="C142" s="161" t="s">
        <v>560</v>
      </c>
      <c r="D142" s="11"/>
      <c r="E142" s="109"/>
      <c r="F142" s="27"/>
    </row>
    <row r="143" spans="1:7" ht="14.1" customHeight="1">
      <c r="C143" s="207" t="s">
        <v>564</v>
      </c>
      <c r="D143" s="9"/>
      <c r="E143" s="109"/>
      <c r="F143" s="27"/>
    </row>
    <row r="144" spans="1:7" ht="14.1" customHeight="1">
      <c r="C144" s="207"/>
      <c r="D144" s="9"/>
      <c r="E144" s="109"/>
      <c r="F144" s="27"/>
    </row>
    <row r="145" spans="1:7" ht="14.1" customHeight="1">
      <c r="C145" s="52" t="s">
        <v>31</v>
      </c>
      <c r="D145" s="35">
        <v>126</v>
      </c>
      <c r="E145" s="103">
        <v>82650012699</v>
      </c>
      <c r="F145" s="36" t="s">
        <v>68</v>
      </c>
      <c r="G145" s="170">
        <f>VLOOKUP($E145,'Полный поартикульный'!$A:$E,5,0)</f>
        <v>229.59</v>
      </c>
    </row>
    <row r="146" spans="1:7" ht="14.1" customHeight="1">
      <c r="C146" s="141" t="s">
        <v>32</v>
      </c>
      <c r="D146" s="37">
        <v>126</v>
      </c>
      <c r="E146" s="104">
        <v>82651012699</v>
      </c>
      <c r="F146" s="39" t="s">
        <v>68</v>
      </c>
      <c r="G146" s="170">
        <f>VLOOKUP($E146,'Полный поартикульный'!$A:$E,5,0)</f>
        <v>276.06</v>
      </c>
    </row>
    <row r="147" spans="1:7" ht="14.1" customHeight="1">
      <c r="A147" s="2"/>
      <c r="B147" s="2"/>
      <c r="C147" s="52" t="s">
        <v>31</v>
      </c>
      <c r="D147" s="37">
        <v>114</v>
      </c>
      <c r="E147" s="104">
        <v>82650011499</v>
      </c>
      <c r="F147" s="39" t="s">
        <v>68</v>
      </c>
      <c r="G147" s="170">
        <f>VLOOKUP($E147,'Полный поартикульный'!$A:$E,5,0)</f>
        <v>162.66999999999999</v>
      </c>
    </row>
    <row r="148" spans="1:7" ht="14.1" customHeight="1">
      <c r="A148" s="2"/>
      <c r="B148" s="2"/>
      <c r="C148" s="141" t="s">
        <v>32</v>
      </c>
      <c r="D148" s="40">
        <v>114</v>
      </c>
      <c r="E148" s="105">
        <v>82651011499</v>
      </c>
      <c r="F148" s="42" t="s">
        <v>68</v>
      </c>
      <c r="G148" s="170">
        <f>VLOOKUP($E148,'Полный поартикульный'!$A:$E,5,0)</f>
        <v>195.19</v>
      </c>
    </row>
    <row r="149" spans="1:7" ht="14.1" customHeight="1">
      <c r="A149" s="2"/>
      <c r="B149" s="2"/>
      <c r="C149" s="133"/>
      <c r="D149" s="5"/>
      <c r="E149" s="109"/>
      <c r="F149" s="27"/>
    </row>
    <row r="150" spans="1:7" ht="22.5">
      <c r="A150" s="2"/>
      <c r="B150" s="2"/>
      <c r="C150" s="161" t="s">
        <v>580</v>
      </c>
      <c r="D150" s="5"/>
      <c r="F150" s="27"/>
    </row>
    <row r="151" spans="1:7" ht="14.1" customHeight="1">
      <c r="A151" s="2"/>
      <c r="B151" s="2"/>
      <c r="C151" s="209" t="s">
        <v>581</v>
      </c>
      <c r="D151" s="9" t="s">
        <v>18</v>
      </c>
      <c r="E151" s="109">
        <v>81640100099</v>
      </c>
      <c r="F151" s="27" t="s">
        <v>70</v>
      </c>
      <c r="G151" s="170">
        <f>VLOOKUP($E151,'Полный поартикульный'!$A:$E,5,0)</f>
        <v>106.89</v>
      </c>
    </row>
    <row r="152" spans="1:7" ht="14.1" customHeight="1">
      <c r="A152" s="2"/>
      <c r="B152" s="2"/>
      <c r="C152" s="209"/>
      <c r="D152" s="9"/>
      <c r="E152" s="109"/>
      <c r="F152" s="27"/>
    </row>
    <row r="153" spans="1:7" ht="14.1" customHeight="1">
      <c r="A153" s="2"/>
      <c r="B153" s="2"/>
      <c r="C153" s="139"/>
      <c r="D153" s="121"/>
      <c r="F153" s="27"/>
    </row>
    <row r="154" spans="1:7" ht="22.5">
      <c r="A154" s="2"/>
      <c r="B154" s="2"/>
      <c r="C154" s="163" t="s">
        <v>577</v>
      </c>
      <c r="D154" s="9"/>
      <c r="F154" s="27"/>
    </row>
    <row r="155" spans="1:7" ht="14.1" customHeight="1">
      <c r="A155" s="2"/>
      <c r="B155" s="2"/>
      <c r="C155" s="144" t="s">
        <v>578</v>
      </c>
      <c r="D155" s="35">
        <v>100</v>
      </c>
      <c r="E155" s="103">
        <v>81660010099</v>
      </c>
      <c r="F155" s="36" t="s">
        <v>70</v>
      </c>
      <c r="G155" s="170">
        <f>VLOOKUP($E155,'Полный поартикульный'!$A:$E,5,0)</f>
        <v>150.32</v>
      </c>
    </row>
    <row r="156" spans="1:7" ht="14.1" customHeight="1">
      <c r="A156" s="2"/>
      <c r="B156" s="2"/>
      <c r="C156" s="144"/>
      <c r="D156" s="37">
        <v>101</v>
      </c>
      <c r="E156" s="104">
        <v>81660010199</v>
      </c>
      <c r="F156" s="39" t="s">
        <v>70</v>
      </c>
      <c r="G156" s="170">
        <f>VLOOKUP($E156,'Полный поартикульный'!$A:$E,5,0)</f>
        <v>152.86000000000001</v>
      </c>
    </row>
    <row r="157" spans="1:7" ht="14.1" customHeight="1">
      <c r="A157" s="2"/>
      <c r="B157" s="2"/>
      <c r="C157" s="144"/>
      <c r="D157" s="37">
        <v>199</v>
      </c>
      <c r="E157" s="104">
        <v>81660019999</v>
      </c>
      <c r="F157" s="39" t="s">
        <v>70</v>
      </c>
      <c r="G157" s="170">
        <f>VLOOKUP($E157,'Полный поартикульный'!$A:$E,5,0)</f>
        <v>157.91</v>
      </c>
    </row>
    <row r="158" spans="1:7" ht="14.1" customHeight="1">
      <c r="A158" s="2"/>
      <c r="B158" s="2"/>
      <c r="C158" s="133"/>
      <c r="D158" s="37">
        <v>300</v>
      </c>
      <c r="E158" s="104">
        <v>81660030099</v>
      </c>
      <c r="F158" s="39" t="s">
        <v>70</v>
      </c>
      <c r="G158" s="170">
        <f>VLOOKUP($E158,'Полный поартикульный'!$A:$E,5,0)</f>
        <v>144.99</v>
      </c>
    </row>
    <row r="159" spans="1:7" ht="14.1" customHeight="1">
      <c r="A159" s="2"/>
      <c r="B159" s="2"/>
      <c r="C159" s="133"/>
      <c r="D159" s="40">
        <v>399</v>
      </c>
      <c r="E159" s="105">
        <v>81660039999</v>
      </c>
      <c r="F159" s="42" t="s">
        <v>70</v>
      </c>
      <c r="G159" s="170">
        <f>VLOOKUP($E159,'Полный поартикульный'!$A:$E,5,0)</f>
        <v>174.74</v>
      </c>
    </row>
    <row r="160" spans="1:7" ht="14.1" customHeight="1">
      <c r="A160" s="2"/>
      <c r="B160" s="2"/>
      <c r="C160" s="133"/>
      <c r="D160" s="9"/>
      <c r="F160" s="27"/>
    </row>
    <row r="161" spans="1:7" ht="14.1" customHeight="1">
      <c r="A161" s="2"/>
      <c r="B161" s="2"/>
      <c r="C161" s="161" t="s">
        <v>5</v>
      </c>
      <c r="D161" s="9"/>
      <c r="F161" s="27"/>
    </row>
    <row r="162" spans="1:7" ht="14.1" customHeight="1">
      <c r="A162" s="2"/>
      <c r="B162" s="2"/>
      <c r="C162" s="133"/>
      <c r="D162" s="35">
        <v>101</v>
      </c>
      <c r="E162" s="103">
        <v>81641010199</v>
      </c>
      <c r="F162" s="36" t="s">
        <v>70</v>
      </c>
      <c r="G162" s="170">
        <f>VLOOKUP($E162,'Полный поартикульный'!$A:$E,5,0)</f>
        <v>142.22</v>
      </c>
    </row>
    <row r="163" spans="1:7" ht="14.1" customHeight="1">
      <c r="A163" s="2"/>
      <c r="B163" s="2"/>
      <c r="C163" s="133"/>
      <c r="D163" s="37">
        <v>199</v>
      </c>
      <c r="E163" s="104">
        <v>81641019999</v>
      </c>
      <c r="F163" s="39" t="s">
        <v>70</v>
      </c>
      <c r="G163" s="170">
        <f>VLOOKUP($E163,'Полный поартикульный'!$A:$E,5,0)</f>
        <v>183.12</v>
      </c>
    </row>
    <row r="164" spans="1:7" ht="14.1" customHeight="1">
      <c r="A164" s="2"/>
      <c r="B164" s="2"/>
      <c r="C164" s="133"/>
      <c r="D164" s="37">
        <v>300</v>
      </c>
      <c r="E164" s="104">
        <v>81641030099</v>
      </c>
      <c r="F164" s="39" t="s">
        <v>70</v>
      </c>
      <c r="G164" s="170">
        <f>VLOOKUP($E164,'Полный поартикульный'!$A:$E,5,0)</f>
        <v>151.49</v>
      </c>
    </row>
    <row r="165" spans="1:7" ht="14.1" customHeight="1">
      <c r="A165" s="2"/>
      <c r="B165" s="2"/>
      <c r="C165" s="133"/>
      <c r="D165" s="40">
        <v>399</v>
      </c>
      <c r="E165" s="105">
        <v>81641039999</v>
      </c>
      <c r="F165" s="42" t="s">
        <v>70</v>
      </c>
      <c r="G165" s="170">
        <f>VLOOKUP($E165,'Полный поартикульный'!$A:$E,5,0)</f>
        <v>183.12</v>
      </c>
    </row>
    <row r="166" spans="1:7" ht="14.1" customHeight="1">
      <c r="A166" s="2"/>
      <c r="B166" s="2"/>
      <c r="C166" s="133"/>
      <c r="D166" s="9"/>
      <c r="F166" s="27"/>
    </row>
    <row r="167" spans="1:7" ht="14.1" customHeight="1">
      <c r="A167" s="2"/>
      <c r="B167" s="2"/>
      <c r="C167" s="133"/>
      <c r="D167" s="9"/>
      <c r="E167" s="109"/>
      <c r="F167" s="27"/>
    </row>
    <row r="168" spans="1:7" ht="14.1" customHeight="1">
      <c r="A168" s="2"/>
      <c r="B168" s="2"/>
      <c r="C168" s="133"/>
      <c r="D168" s="9"/>
      <c r="E168" s="109"/>
      <c r="F168" s="27"/>
    </row>
    <row r="169" spans="1:7" ht="14.1" customHeight="1">
      <c r="A169" s="2"/>
      <c r="B169" s="2"/>
      <c r="C169" s="161" t="s">
        <v>4</v>
      </c>
      <c r="D169" s="9" t="s">
        <v>18</v>
      </c>
      <c r="E169" s="109">
        <v>81640000099</v>
      </c>
      <c r="F169" s="27" t="s">
        <v>70</v>
      </c>
      <c r="G169" s="170">
        <f>VLOOKUP($E169,'Полный поартикульный'!$A:$E,5,0)</f>
        <v>217.49</v>
      </c>
    </row>
    <row r="170" spans="1:7" ht="14.1" customHeight="1">
      <c r="A170" s="2"/>
      <c r="B170" s="2"/>
      <c r="C170" s="133"/>
      <c r="D170" s="9"/>
      <c r="E170" s="109"/>
      <c r="F170" s="5"/>
    </row>
    <row r="171" spans="1:7" ht="14.1" customHeight="1">
      <c r="A171" s="2"/>
      <c r="B171" s="2"/>
      <c r="C171" s="133"/>
      <c r="D171" s="9"/>
      <c r="E171" s="109"/>
      <c r="F171" s="5"/>
    </row>
    <row r="172" spans="1:7" ht="14.1" customHeight="1">
      <c r="A172" s="2"/>
      <c r="B172" s="2"/>
      <c r="C172" s="2"/>
      <c r="D172" s="9"/>
      <c r="E172" s="109"/>
      <c r="F172" s="5"/>
    </row>
    <row r="173" spans="1:7" ht="14.1" customHeight="1">
      <c r="A173" s="2"/>
      <c r="B173" s="2"/>
      <c r="C173" s="2"/>
      <c r="D173" s="9"/>
      <c r="E173" s="109"/>
      <c r="F173" s="5"/>
    </row>
    <row r="174" spans="1:7" ht="14.1" customHeight="1">
      <c r="A174" s="2"/>
      <c r="B174" s="2"/>
      <c r="C174" s="2"/>
      <c r="D174" s="9"/>
      <c r="E174" s="109"/>
      <c r="F174" s="5"/>
    </row>
    <row r="175" spans="1:7" ht="14.1" customHeight="1">
      <c r="A175" s="2"/>
      <c r="B175" s="2"/>
      <c r="C175" s="2"/>
      <c r="D175" s="5"/>
      <c r="E175" s="109"/>
      <c r="F175" s="5"/>
      <c r="G175" s="91"/>
    </row>
    <row r="176" spans="1:7" s="6" customFormat="1" ht="14.1" customHeight="1">
      <c r="D176" s="5"/>
      <c r="E176" s="109"/>
      <c r="F176" s="5"/>
      <c r="G176"/>
    </row>
    <row r="177" spans="1:6" ht="14.1" customHeight="1">
      <c r="A177" s="2"/>
      <c r="B177" s="2"/>
      <c r="C177" s="2"/>
      <c r="D177" s="5"/>
      <c r="E177" s="109"/>
      <c r="F177" s="5"/>
    </row>
    <row r="178" spans="1:6" ht="14.1" customHeight="1">
      <c r="A178" s="2"/>
      <c r="B178" s="2"/>
      <c r="C178" s="2"/>
      <c r="D178" s="5"/>
      <c r="E178" s="109"/>
      <c r="F178" s="5"/>
    </row>
    <row r="179" spans="1:6" ht="14.1" customHeight="1">
      <c r="A179" s="2"/>
      <c r="B179" s="2"/>
      <c r="C179" s="2"/>
      <c r="D179" s="5"/>
      <c r="E179" s="109"/>
      <c r="F179" s="5"/>
    </row>
    <row r="180" spans="1:6" ht="14.1" customHeight="1">
      <c r="A180" s="2"/>
      <c r="B180" s="2"/>
      <c r="C180" s="2"/>
      <c r="D180" s="5"/>
      <c r="E180" s="109"/>
      <c r="F180" s="5"/>
    </row>
    <row r="181" spans="1:6" ht="14.1" customHeight="1">
      <c r="A181" s="2"/>
      <c r="B181" s="2"/>
      <c r="C181" s="2"/>
      <c r="D181" s="5"/>
      <c r="E181" s="109"/>
      <c r="F181" s="5"/>
    </row>
    <row r="182" spans="1:6" ht="14.1" customHeight="1">
      <c r="A182" s="2"/>
      <c r="B182" s="2"/>
      <c r="C182" s="2"/>
      <c r="D182" s="5"/>
      <c r="E182" s="109"/>
      <c r="F182" s="5"/>
    </row>
    <row r="183" spans="1:6" ht="14.1" customHeight="1">
      <c r="A183" s="2"/>
      <c r="B183" s="2"/>
      <c r="C183" s="2"/>
      <c r="D183" s="5"/>
      <c r="E183" s="109"/>
      <c r="F183" s="5"/>
    </row>
    <row r="184" spans="1:6" ht="14.1" customHeight="1">
      <c r="A184" s="2"/>
      <c r="B184" s="2"/>
      <c r="C184" s="2"/>
      <c r="D184" s="5"/>
      <c r="E184" s="109"/>
      <c r="F184" s="5"/>
    </row>
    <row r="185" spans="1:6" ht="14.1" customHeight="1">
      <c r="A185" s="2"/>
      <c r="B185" s="2"/>
      <c r="C185" s="2"/>
      <c r="D185" s="5"/>
      <c r="E185" s="109"/>
      <c r="F185" s="5"/>
    </row>
    <row r="186" spans="1:6" ht="14.1" customHeight="1">
      <c r="A186" s="2"/>
      <c r="B186" s="2"/>
      <c r="C186" s="2"/>
      <c r="D186" s="5"/>
      <c r="E186" s="109"/>
      <c r="F186" s="5"/>
    </row>
    <row r="187" spans="1:6" ht="14.1" customHeight="1">
      <c r="A187" s="2"/>
      <c r="B187" s="2"/>
      <c r="C187" s="2"/>
      <c r="D187" s="5"/>
      <c r="E187" s="109"/>
      <c r="F187" s="5"/>
    </row>
    <row r="188" spans="1:6" ht="14.1" customHeight="1">
      <c r="A188" s="2"/>
      <c r="B188" s="2"/>
      <c r="C188" s="2"/>
      <c r="D188" s="5"/>
      <c r="E188" s="109"/>
      <c r="F188" s="5"/>
    </row>
    <row r="189" spans="1:6" ht="14.1" customHeight="1">
      <c r="A189" s="2"/>
      <c r="B189" s="2"/>
      <c r="C189" s="2"/>
      <c r="D189" s="5"/>
      <c r="E189" s="109"/>
      <c r="F189" s="5"/>
    </row>
    <row r="190" spans="1:6" ht="14.1" customHeight="1">
      <c r="A190" s="2"/>
      <c r="B190" s="2"/>
      <c r="C190" s="2"/>
      <c r="D190" s="5"/>
      <c r="E190" s="109"/>
      <c r="F190" s="5"/>
    </row>
    <row r="191" spans="1:6" ht="14.1" customHeight="1">
      <c r="A191" s="2"/>
      <c r="B191" s="2"/>
      <c r="C191" s="2"/>
      <c r="D191" s="5"/>
      <c r="E191" s="109"/>
      <c r="F191" s="5"/>
    </row>
    <row r="192" spans="1:6" ht="14.1" customHeight="1">
      <c r="A192" s="2"/>
      <c r="B192" s="2"/>
      <c r="C192" s="2"/>
      <c r="D192" s="5"/>
      <c r="E192" s="109"/>
      <c r="F192" s="5"/>
    </row>
    <row r="193" spans="1:6" ht="14.1" customHeight="1">
      <c r="A193" s="2"/>
      <c r="B193" s="2"/>
      <c r="C193" s="2"/>
      <c r="D193" s="5"/>
      <c r="E193" s="109"/>
      <c r="F193" s="5"/>
    </row>
    <row r="194" spans="1:6" ht="14.1" customHeight="1">
      <c r="A194" s="2"/>
      <c r="B194" s="2"/>
      <c r="C194" s="2"/>
      <c r="D194" s="5"/>
      <c r="E194" s="109"/>
      <c r="F194" s="5"/>
    </row>
    <row r="195" spans="1:6" ht="14.1" customHeight="1">
      <c r="A195" s="2"/>
      <c r="B195" s="2"/>
      <c r="C195" s="2"/>
      <c r="D195" s="5"/>
      <c r="E195" s="109"/>
      <c r="F195" s="5"/>
    </row>
    <row r="196" spans="1:6" ht="14.1" customHeight="1">
      <c r="A196" s="2"/>
      <c r="B196" s="2"/>
      <c r="C196" s="2"/>
      <c r="D196" s="5"/>
      <c r="E196" s="109"/>
      <c r="F196" s="5"/>
    </row>
    <row r="197" spans="1:6" ht="14.1" customHeight="1">
      <c r="A197" s="2"/>
      <c r="B197" s="2"/>
      <c r="C197" s="2"/>
      <c r="D197" s="5"/>
      <c r="E197" s="109"/>
      <c r="F197" s="5"/>
    </row>
    <row r="198" spans="1:6" ht="14.1" customHeight="1">
      <c r="A198" s="2"/>
      <c r="B198" s="2"/>
      <c r="C198" s="2"/>
      <c r="D198" s="5"/>
      <c r="E198" s="109"/>
      <c r="F198" s="5"/>
    </row>
    <row r="199" spans="1:6" ht="14.1" customHeight="1">
      <c r="A199" s="2"/>
      <c r="B199" s="2"/>
      <c r="C199" s="2"/>
      <c r="D199" s="5"/>
      <c r="E199" s="109"/>
      <c r="F199" s="5"/>
    </row>
    <row r="200" spans="1:6" ht="14.1" customHeight="1">
      <c r="A200" s="2"/>
      <c r="B200" s="2"/>
      <c r="C200" s="2"/>
      <c r="D200" s="5"/>
      <c r="E200" s="109"/>
      <c r="F200" s="5"/>
    </row>
    <row r="201" spans="1:6" ht="14.1" customHeight="1">
      <c r="A201" s="2"/>
      <c r="B201" s="2"/>
      <c r="C201" s="2"/>
      <c r="D201" s="5"/>
      <c r="E201" s="109"/>
      <c r="F201" s="5"/>
    </row>
    <row r="202" spans="1:6" ht="14.1" customHeight="1">
      <c r="A202" s="2"/>
      <c r="B202" s="2"/>
      <c r="C202" s="2"/>
    </row>
    <row r="203" spans="1:6" ht="14.1" customHeight="1"/>
    <row r="204" spans="1:6" ht="14.1" customHeight="1"/>
    <row r="205" spans="1:6" ht="14.1" customHeight="1"/>
    <row r="206" spans="1:6" ht="14.1" customHeight="1"/>
    <row r="207" spans="1:6" ht="14.1" customHeight="1"/>
    <row r="208" spans="1:6" ht="14.1" customHeight="1"/>
    <row r="209" ht="14.1" customHeight="1"/>
    <row r="210" ht="14.1" customHeight="1"/>
    <row r="211" ht="14.1" customHeight="1"/>
    <row r="212" ht="14.1" customHeight="1"/>
    <row r="213" ht="14.1" customHeight="1"/>
    <row r="214" ht="14.1" customHeight="1"/>
    <row r="215" ht="14.1" customHeight="1"/>
    <row r="216" ht="14.1" customHeight="1"/>
    <row r="217" ht="14.1" customHeight="1"/>
    <row r="218" ht="14.1" customHeight="1"/>
    <row r="219" ht="14.1" customHeight="1"/>
    <row r="220" ht="14.1" customHeight="1"/>
    <row r="221" ht="14.1" customHeight="1"/>
    <row r="222" ht="14.1" customHeight="1"/>
    <row r="223" ht="14.1" customHeight="1"/>
    <row r="224" ht="14.1" customHeight="1"/>
    <row r="225" ht="14.1" customHeight="1"/>
    <row r="226" ht="14.1" customHeight="1"/>
    <row r="227" ht="14.1" customHeight="1"/>
    <row r="228" ht="14.1" customHeight="1"/>
    <row r="229" ht="14.1" customHeight="1"/>
    <row r="230" ht="14.1" customHeight="1"/>
    <row r="231" ht="14.1" customHeight="1"/>
    <row r="232" ht="14.1" customHeight="1"/>
    <row r="233" ht="14.1" customHeight="1"/>
    <row r="234" ht="14.1" customHeight="1"/>
    <row r="235" ht="14.1" customHeight="1"/>
    <row r="236" ht="14.1" customHeight="1"/>
    <row r="237" ht="14.1" customHeight="1"/>
    <row r="238" ht="14.1" customHeight="1"/>
    <row r="239" ht="14.1" customHeight="1"/>
    <row r="240" ht="14.1" customHeight="1"/>
    <row r="241" ht="14.1" customHeight="1"/>
    <row r="242" ht="14.1" customHeight="1"/>
    <row r="243" ht="14.1" customHeight="1"/>
    <row r="244" ht="14.1" customHeight="1"/>
    <row r="245" ht="14.1" customHeight="1"/>
    <row r="246" ht="14.1" customHeight="1"/>
    <row r="247" ht="14.1" customHeight="1"/>
    <row r="248" ht="14.1" customHeight="1"/>
    <row r="249" ht="14.1" customHeight="1"/>
    <row r="250" ht="14.1" customHeight="1"/>
    <row r="251" ht="14.1" customHeight="1"/>
    <row r="252" ht="14.1" customHeight="1"/>
    <row r="253" ht="14.1" customHeight="1"/>
  </sheetData>
  <mergeCells count="18">
    <mergeCell ref="C143:C144"/>
    <mergeCell ref="C151:C152"/>
    <mergeCell ref="C113:C118"/>
    <mergeCell ref="C138:C139"/>
    <mergeCell ref="C134:C135"/>
    <mergeCell ref="C136:C137"/>
    <mergeCell ref="B125:C125"/>
    <mergeCell ref="C130:C131"/>
    <mergeCell ref="C132:C133"/>
    <mergeCell ref="C97:C105"/>
    <mergeCell ref="C37:C42"/>
    <mergeCell ref="B1:C1"/>
    <mergeCell ref="C51:C60"/>
    <mergeCell ref="C61:C63"/>
    <mergeCell ref="C6:C10"/>
    <mergeCell ref="C21:C26"/>
    <mergeCell ref="C67:C76"/>
    <mergeCell ref="C83:C91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77" fitToHeight="0" orientation="portrait" r:id="rId1"/>
  <headerFooter alignWithMargins="0">
    <oddHeader>&amp;R&amp;G</oddHeader>
  </headerFooter>
  <rowBreaks count="1" manualBreakCount="1">
    <brk id="124" max="16383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159"/>
  <sheetViews>
    <sheetView topLeftCell="A58" zoomScaleNormal="100" zoomScaleSheetLayoutView="100" workbookViewId="0">
      <selection activeCell="H58" sqref="H1:H1048576"/>
    </sheetView>
  </sheetViews>
  <sheetFormatPr defaultColWidth="9" defaultRowHeight="12.75"/>
  <cols>
    <col min="1" max="2" width="9.7109375" customWidth="1"/>
    <col min="3" max="3" width="29.5703125" style="2" customWidth="1"/>
    <col min="4" max="4" width="8.5703125" style="5" customWidth="1"/>
    <col min="5" max="5" width="11.7109375" style="109" customWidth="1"/>
    <col min="6" max="6" width="5.140625" style="5" customWidth="1"/>
    <col min="7" max="7" width="11.140625" bestFit="1" customWidth="1"/>
  </cols>
  <sheetData>
    <row r="1" spans="1:7" s="72" customFormat="1" ht="39.950000000000003" customHeight="1">
      <c r="A1" s="204" t="s">
        <v>486</v>
      </c>
      <c r="B1" s="204"/>
      <c r="C1" s="204"/>
      <c r="E1" s="106"/>
    </row>
    <row r="2" spans="1:7" s="31" customFormat="1" ht="14.1" customHeight="1">
      <c r="C2" s="19"/>
      <c r="D2" s="15"/>
      <c r="E2" s="107"/>
      <c r="F2" s="15"/>
    </row>
    <row r="3" spans="1:7" s="150" customFormat="1" ht="22.5">
      <c r="A3" s="89"/>
      <c r="B3" s="89"/>
      <c r="C3" s="87" t="s">
        <v>12</v>
      </c>
      <c r="D3" s="87" t="s">
        <v>11</v>
      </c>
      <c r="E3" s="108" t="s">
        <v>126</v>
      </c>
      <c r="F3" s="90" t="s">
        <v>127</v>
      </c>
      <c r="G3" s="100" t="s">
        <v>131</v>
      </c>
    </row>
    <row r="4" spans="1:7" ht="14.1" customHeight="1">
      <c r="C4" s="165"/>
      <c r="F4" s="27"/>
    </row>
    <row r="5" spans="1:7" ht="14.1" customHeight="1">
      <c r="C5" s="165" t="s">
        <v>582</v>
      </c>
      <c r="F5" s="27"/>
    </row>
    <row r="6" spans="1:7" ht="14.1" customHeight="1">
      <c r="C6" s="207" t="s">
        <v>583</v>
      </c>
      <c r="D6" s="44" t="s">
        <v>90</v>
      </c>
      <c r="E6" s="103">
        <v>81512200350</v>
      </c>
      <c r="F6" s="36" t="s">
        <v>68</v>
      </c>
      <c r="G6" s="170">
        <f>VLOOKUP($E6,'Полный поартикульный'!$A:$E,5,0)</f>
        <v>33.18</v>
      </c>
    </row>
    <row r="7" spans="1:7" ht="14.1" customHeight="1">
      <c r="C7" s="207"/>
      <c r="D7" s="44" t="s">
        <v>93</v>
      </c>
      <c r="E7" s="104">
        <v>81512200450</v>
      </c>
      <c r="F7" s="39" t="s">
        <v>68</v>
      </c>
      <c r="G7" s="170">
        <f>VLOOKUP($E7,'Полный поартикульный'!$A:$E,5,0)</f>
        <v>38.130000000000003</v>
      </c>
    </row>
    <row r="8" spans="1:7" ht="14.1" customHeight="1">
      <c r="C8" s="141"/>
      <c r="D8" s="44" t="s">
        <v>92</v>
      </c>
      <c r="E8" s="104">
        <v>81512200550</v>
      </c>
      <c r="F8" s="39" t="s">
        <v>68</v>
      </c>
      <c r="G8" s="170">
        <f>VLOOKUP($E8,'Полный поартикульный'!$A:$E,5,0)</f>
        <v>43.09</v>
      </c>
    </row>
    <row r="9" spans="1:7" ht="14.1" customHeight="1">
      <c r="C9" s="141"/>
      <c r="D9" s="11" t="s">
        <v>91</v>
      </c>
      <c r="E9" s="105">
        <v>81512200250</v>
      </c>
      <c r="F9" s="42" t="s">
        <v>68</v>
      </c>
      <c r="G9" s="170">
        <f>VLOOKUP($E9,'Полный поартикульный'!$A:$E,5,0)</f>
        <v>48.04</v>
      </c>
    </row>
    <row r="10" spans="1:7" ht="14.1" customHeight="1">
      <c r="C10" s="141"/>
      <c r="F10" s="27"/>
    </row>
    <row r="11" spans="1:7" ht="14.1" customHeight="1">
      <c r="C11" s="141"/>
      <c r="D11" s="9"/>
      <c r="F11" s="27"/>
    </row>
    <row r="12" spans="1:7" ht="14.1" customHeight="1">
      <c r="C12" s="165" t="s">
        <v>94</v>
      </c>
      <c r="D12" s="53" t="s">
        <v>18</v>
      </c>
      <c r="E12" s="109">
        <v>80112500155</v>
      </c>
      <c r="F12" s="27" t="s">
        <v>68</v>
      </c>
      <c r="G12" s="170">
        <f>VLOOKUP($E12,'Полный поартикульный'!$A:$E,5,0)</f>
        <v>26.53</v>
      </c>
    </row>
    <row r="13" spans="1:7" ht="14.1" customHeight="1">
      <c r="C13" s="141"/>
      <c r="D13" s="9"/>
      <c r="F13" s="27"/>
    </row>
    <row r="14" spans="1:7" ht="14.1" customHeight="1">
      <c r="C14" s="141"/>
      <c r="D14" s="9"/>
      <c r="F14" s="27"/>
    </row>
    <row r="15" spans="1:7" ht="14.1" customHeight="1">
      <c r="C15" s="138"/>
      <c r="D15" s="121"/>
      <c r="F15" s="27"/>
    </row>
    <row r="16" spans="1:7" ht="14.1" customHeight="1">
      <c r="C16" s="165" t="s">
        <v>584</v>
      </c>
    </row>
    <row r="17" spans="3:7" ht="14.1" customHeight="1">
      <c r="C17" s="207" t="s">
        <v>585</v>
      </c>
      <c r="D17" s="53" t="s">
        <v>18</v>
      </c>
      <c r="E17" s="109">
        <v>80102100100</v>
      </c>
      <c r="F17" s="27" t="s">
        <v>69</v>
      </c>
      <c r="G17" s="170">
        <f>VLOOKUP($E17,'Полный поартикульный'!$A:$E,5,0)</f>
        <v>19.739999999999998</v>
      </c>
    </row>
    <row r="18" spans="3:7" ht="14.1" customHeight="1">
      <c r="C18" s="207"/>
      <c r="D18" s="9"/>
      <c r="F18" s="27"/>
    </row>
    <row r="19" spans="3:7" ht="14.1" customHeight="1">
      <c r="C19" s="207"/>
      <c r="D19" s="9"/>
      <c r="F19" s="27"/>
    </row>
    <row r="20" spans="3:7" ht="14.1" customHeight="1">
      <c r="C20" s="138"/>
      <c r="F20" s="27"/>
    </row>
    <row r="21" spans="3:7" ht="14.1" customHeight="1">
      <c r="C21" s="165" t="s">
        <v>95</v>
      </c>
      <c r="D21" s="53" t="s">
        <v>18</v>
      </c>
      <c r="E21" s="109">
        <v>80519000099</v>
      </c>
      <c r="F21" s="27" t="s">
        <v>68</v>
      </c>
      <c r="G21" s="170">
        <f>VLOOKUP($E21,'Полный поартикульный'!$A:$E,5,0)</f>
        <v>6.72</v>
      </c>
    </row>
    <row r="22" spans="3:7" ht="14.1" customHeight="1">
      <c r="C22" s="141"/>
      <c r="D22" s="9"/>
      <c r="F22" s="27"/>
    </row>
    <row r="23" spans="3:7" ht="14.1" customHeight="1">
      <c r="C23" s="141"/>
    </row>
    <row r="24" spans="3:7" ht="14.1" customHeight="1">
      <c r="C24" s="133"/>
      <c r="D24" s="9"/>
      <c r="F24" s="27"/>
    </row>
    <row r="25" spans="3:7" ht="14.1" customHeight="1">
      <c r="C25" s="165" t="s">
        <v>96</v>
      </c>
      <c r="D25" s="53" t="s">
        <v>18</v>
      </c>
      <c r="E25" s="109">
        <v>80519200099</v>
      </c>
      <c r="F25" s="27" t="s">
        <v>68</v>
      </c>
      <c r="G25" s="170">
        <f>VLOOKUP($E25,'Полный поартикульный'!$A:$E,5,0)</f>
        <v>1.95</v>
      </c>
    </row>
    <row r="26" spans="3:7" ht="14.1" customHeight="1">
      <c r="C26" s="138"/>
      <c r="D26" s="54"/>
      <c r="F26" s="27"/>
    </row>
    <row r="27" spans="3:7" ht="14.1" customHeight="1">
      <c r="C27" s="141"/>
      <c r="D27" s="80"/>
      <c r="F27" s="27"/>
    </row>
    <row r="28" spans="3:7" ht="14.1" customHeight="1">
      <c r="C28" s="141"/>
      <c r="F28" s="27"/>
    </row>
    <row r="29" spans="3:7" ht="14.1" customHeight="1">
      <c r="C29" s="165" t="s">
        <v>96</v>
      </c>
      <c r="F29" s="27"/>
    </row>
    <row r="30" spans="3:7" ht="14.1" customHeight="1">
      <c r="C30" s="207" t="s">
        <v>586</v>
      </c>
      <c r="D30" s="53" t="s">
        <v>18</v>
      </c>
      <c r="E30" s="109">
        <v>80519300099</v>
      </c>
      <c r="F30" s="27" t="s">
        <v>68</v>
      </c>
      <c r="G30" s="170">
        <f>VLOOKUP($E30,'Полный поартикульный'!$A:$E,5,0)</f>
        <v>14.8</v>
      </c>
    </row>
    <row r="31" spans="3:7" ht="14.1" customHeight="1">
      <c r="C31" s="207"/>
    </row>
    <row r="32" spans="3:7" ht="14.1" customHeight="1">
      <c r="C32" s="138"/>
    </row>
    <row r="33" spans="3:7" ht="14.1" customHeight="1">
      <c r="C33" s="165" t="s">
        <v>97</v>
      </c>
      <c r="D33" s="80" t="s">
        <v>18</v>
      </c>
      <c r="E33" s="109">
        <v>80519400099</v>
      </c>
      <c r="F33" s="25" t="s">
        <v>68</v>
      </c>
      <c r="G33" s="170">
        <f>VLOOKUP($E33,'Полный поартикульный'!$A:$E,5,0)</f>
        <v>22.35</v>
      </c>
    </row>
    <row r="34" spans="3:7" ht="14.1" customHeight="1">
      <c r="C34" s="138"/>
      <c r="D34" s="11"/>
      <c r="F34" s="7"/>
    </row>
    <row r="35" spans="3:7" ht="14.1" customHeight="1">
      <c r="C35" s="138"/>
      <c r="D35" s="9"/>
      <c r="F35" s="7"/>
    </row>
    <row r="36" spans="3:7" ht="14.1" customHeight="1">
      <c r="C36" s="165" t="s">
        <v>587</v>
      </c>
      <c r="D36" s="121"/>
      <c r="F36" s="7"/>
    </row>
    <row r="37" spans="3:7" ht="14.1" customHeight="1">
      <c r="C37" s="209" t="s">
        <v>588</v>
      </c>
      <c r="D37" s="9" t="s">
        <v>18</v>
      </c>
      <c r="E37" s="109">
        <v>80500100099</v>
      </c>
      <c r="F37" s="25" t="s">
        <v>68</v>
      </c>
      <c r="G37" s="170">
        <f>VLOOKUP($E37,'Полный поартикульный'!$A:$E,5,0)</f>
        <v>16.260000000000002</v>
      </c>
    </row>
    <row r="38" spans="3:7" ht="14.1" customHeight="1">
      <c r="C38" s="209"/>
      <c r="D38" s="9"/>
      <c r="F38" s="7"/>
    </row>
    <row r="39" spans="3:7" ht="14.1" customHeight="1">
      <c r="C39" s="139"/>
      <c r="D39" s="121"/>
      <c r="F39" s="7"/>
    </row>
    <row r="40" spans="3:7" ht="14.1" customHeight="1">
      <c r="C40" s="165" t="s">
        <v>589</v>
      </c>
    </row>
    <row r="41" spans="3:7" ht="14.1" customHeight="1">
      <c r="C41" s="209" t="s">
        <v>590</v>
      </c>
      <c r="D41" s="13" t="s">
        <v>18</v>
      </c>
      <c r="E41" s="109">
        <v>82823000099</v>
      </c>
      <c r="F41" s="13" t="s">
        <v>69</v>
      </c>
      <c r="G41" s="170">
        <f>VLOOKUP($E41,'Полный поартикульный'!$A:$E,5,0)</f>
        <v>0.14000000000000001</v>
      </c>
    </row>
    <row r="42" spans="3:7" ht="14.1" customHeight="1">
      <c r="C42" s="209"/>
      <c r="F42" s="13"/>
    </row>
    <row r="43" spans="3:7" ht="14.1" customHeight="1">
      <c r="C43" s="209"/>
      <c r="D43" s="13"/>
      <c r="F43" s="13"/>
    </row>
    <row r="44" spans="3:7" ht="14.1" customHeight="1">
      <c r="C44" s="209"/>
      <c r="D44" s="80"/>
      <c r="F44" s="25"/>
    </row>
    <row r="45" spans="3:7" ht="14.1" customHeight="1">
      <c r="C45" s="165" t="s">
        <v>591</v>
      </c>
      <c r="D45" s="80"/>
      <c r="F45" s="25"/>
    </row>
    <row r="46" spans="3:7" ht="14.1" customHeight="1">
      <c r="C46" s="209" t="s">
        <v>592</v>
      </c>
      <c r="D46" s="80" t="s">
        <v>18</v>
      </c>
      <c r="E46" s="109">
        <v>82823200099</v>
      </c>
      <c r="F46" s="25" t="s">
        <v>69</v>
      </c>
      <c r="G46" s="170">
        <f>VLOOKUP($E46,'Полный поартикульный'!$A:$E,5,0)</f>
        <v>0.46</v>
      </c>
    </row>
    <row r="47" spans="3:7" ht="14.1" customHeight="1">
      <c r="C47" s="209"/>
      <c r="F47" s="13"/>
    </row>
    <row r="48" spans="3:7" ht="14.1" customHeight="1">
      <c r="C48" s="209"/>
      <c r="D48" s="13"/>
      <c r="F48" s="25"/>
    </row>
    <row r="49" spans="1:7" ht="14.1" customHeight="1">
      <c r="C49" s="133"/>
      <c r="F49" s="13"/>
    </row>
    <row r="50" spans="1:7" ht="33.75">
      <c r="A50" s="6"/>
      <c r="B50" s="6"/>
      <c r="C50" s="192" t="s">
        <v>104</v>
      </c>
      <c r="D50" s="121" t="s">
        <v>18</v>
      </c>
      <c r="E50" s="109">
        <v>82823100099</v>
      </c>
      <c r="F50" s="25" t="s">
        <v>68</v>
      </c>
      <c r="G50" s="170">
        <f>VLOOKUP($E50,'Полный поартикульный'!$A:$E,5,0)</f>
        <v>155.19</v>
      </c>
    </row>
    <row r="51" spans="1:7" ht="14.1" customHeight="1">
      <c r="A51" s="6"/>
      <c r="B51" s="6"/>
      <c r="C51" s="133"/>
    </row>
    <row r="52" spans="1:7" ht="14.1" customHeight="1">
      <c r="A52" s="6"/>
      <c r="B52" s="6"/>
      <c r="C52" s="133"/>
      <c r="F52" s="7"/>
    </row>
    <row r="53" spans="1:7" ht="14.1" customHeight="1">
      <c r="A53" s="6"/>
      <c r="B53" s="6"/>
      <c r="C53" s="5"/>
      <c r="F53" s="12"/>
    </row>
    <row r="54" spans="1:7" ht="22.5">
      <c r="C54" s="163" t="s">
        <v>556</v>
      </c>
      <c r="D54" s="11"/>
      <c r="F54" s="27"/>
    </row>
    <row r="55" spans="1:7" ht="14.1" customHeight="1">
      <c r="C55" s="207" t="s">
        <v>557</v>
      </c>
      <c r="D55" s="44" t="s">
        <v>25</v>
      </c>
      <c r="E55" s="103">
        <v>81519700140</v>
      </c>
      <c r="F55" s="36" t="s">
        <v>68</v>
      </c>
      <c r="G55" s="170">
        <f>VLOOKUP($E55,'Полный поартикульный'!$A:$E,5,0)</f>
        <v>49.89</v>
      </c>
    </row>
    <row r="56" spans="1:7" ht="14.1" customHeight="1">
      <c r="C56" s="207"/>
      <c r="D56" s="40" t="s">
        <v>26</v>
      </c>
      <c r="E56" s="105">
        <v>81519700240</v>
      </c>
      <c r="F56" s="42" t="s">
        <v>68</v>
      </c>
      <c r="G56" s="170">
        <f>VLOOKUP($E56,'Полный поартикульный'!$A:$E,5,0)</f>
        <v>29.64</v>
      </c>
    </row>
    <row r="57" spans="1:7" ht="14.1" customHeight="1">
      <c r="C57" s="138"/>
      <c r="D57" s="121"/>
      <c r="F57" s="27"/>
      <c r="G57" s="101"/>
    </row>
    <row r="58" spans="1:7" ht="22.5">
      <c r="C58" s="163" t="s">
        <v>556</v>
      </c>
      <c r="D58" s="80"/>
      <c r="F58" s="27"/>
    </row>
    <row r="59" spans="1:7" ht="14.1" customHeight="1">
      <c r="C59" s="207" t="s">
        <v>558</v>
      </c>
      <c r="D59" s="44" t="s">
        <v>25</v>
      </c>
      <c r="E59" s="103">
        <v>81581400099</v>
      </c>
      <c r="F59" s="36" t="s">
        <v>68</v>
      </c>
      <c r="G59" s="170">
        <f>VLOOKUP($E59,'Полный поартикульный'!$A:$E,5,0)</f>
        <v>49.97</v>
      </c>
    </row>
    <row r="60" spans="1:7" ht="14.1" customHeight="1">
      <c r="C60" s="207"/>
      <c r="D60" s="40" t="s">
        <v>26</v>
      </c>
      <c r="E60" s="105">
        <v>81581500099</v>
      </c>
      <c r="F60" s="42" t="s">
        <v>68</v>
      </c>
      <c r="G60" s="170">
        <f>VLOOKUP($E60,'Полный поартикульный'!$A:$E,5,0)</f>
        <v>60.61</v>
      </c>
    </row>
    <row r="61" spans="1:7" ht="14.1" customHeight="1">
      <c r="C61" s="133"/>
    </row>
    <row r="62" spans="1:7" ht="14.1" customHeight="1">
      <c r="C62" s="133"/>
    </row>
    <row r="63" spans="1:7" ht="14.1" customHeight="1">
      <c r="C63" s="165" t="s">
        <v>593</v>
      </c>
    </row>
    <row r="64" spans="1:7" ht="14.1" customHeight="1">
      <c r="C64" s="207" t="s">
        <v>594</v>
      </c>
      <c r="D64" s="34"/>
      <c r="E64" s="103">
        <v>82822110099</v>
      </c>
      <c r="F64" s="71" t="s">
        <v>69</v>
      </c>
      <c r="G64" s="170">
        <f>VLOOKUP($E64,'Полный поартикульный'!$A:$E,5,0)</f>
        <v>5.74</v>
      </c>
    </row>
    <row r="65" spans="3:7" ht="14.1" customHeight="1">
      <c r="C65" s="207"/>
      <c r="D65" s="41"/>
      <c r="E65" s="105">
        <v>82822110999</v>
      </c>
      <c r="F65" s="51" t="s">
        <v>69</v>
      </c>
      <c r="G65" s="170">
        <f>VLOOKUP($E65,'Полный поартикульный'!$A:$E,5,0)</f>
        <v>10.95</v>
      </c>
    </row>
    <row r="66" spans="3:7" ht="14.1" customHeight="1">
      <c r="C66" s="207"/>
      <c r="D66" s="80"/>
      <c r="F66" s="27"/>
    </row>
    <row r="67" spans="3:7" ht="14.1" customHeight="1">
      <c r="C67" s="207"/>
    </row>
    <row r="68" spans="3:7" ht="14.1" customHeight="1">
      <c r="C68" s="138"/>
    </row>
    <row r="69" spans="3:7" ht="14.1" customHeight="1">
      <c r="C69" s="165" t="s">
        <v>593</v>
      </c>
    </row>
    <row r="70" spans="3:7" ht="14.1" customHeight="1">
      <c r="C70" s="207" t="s">
        <v>595</v>
      </c>
      <c r="D70" s="34"/>
      <c r="E70" s="103">
        <v>82822210099</v>
      </c>
      <c r="F70" s="71" t="s">
        <v>69</v>
      </c>
      <c r="G70" s="170">
        <f>VLOOKUP($E70,'Полный поартикульный'!$A:$E,5,0)</f>
        <v>6.48</v>
      </c>
    </row>
    <row r="71" spans="3:7" ht="14.1" customHeight="1">
      <c r="C71" s="207"/>
      <c r="D71" s="41"/>
      <c r="E71" s="105">
        <v>82822210999</v>
      </c>
      <c r="F71" s="51" t="s">
        <v>69</v>
      </c>
      <c r="G71" s="170">
        <f>VLOOKUP($E71,'Полный поартикульный'!$A:$E,5,0)</f>
        <v>11.42</v>
      </c>
    </row>
    <row r="72" spans="3:7" ht="14.1" customHeight="1">
      <c r="C72" s="207"/>
      <c r="D72" s="80"/>
      <c r="F72" s="27"/>
    </row>
    <row r="73" spans="3:7" ht="14.1" customHeight="1">
      <c r="C73" s="207"/>
      <c r="D73" s="11"/>
      <c r="F73" s="27"/>
    </row>
    <row r="74" spans="3:7" ht="14.1" customHeight="1">
      <c r="C74" s="207"/>
    </row>
    <row r="75" spans="3:7" ht="14.1" customHeight="1">
      <c r="C75" s="165" t="s">
        <v>593</v>
      </c>
    </row>
    <row r="76" spans="3:7" ht="14.1" customHeight="1">
      <c r="C76" s="207" t="s">
        <v>596</v>
      </c>
      <c r="D76" s="34"/>
      <c r="E76" s="103">
        <v>82822510099</v>
      </c>
      <c r="F76" s="71" t="s">
        <v>69</v>
      </c>
      <c r="G76" s="170">
        <f>VLOOKUP($E76,'Полный поартикульный'!$A:$E,5,0)</f>
        <v>6.48</v>
      </c>
    </row>
    <row r="77" spans="3:7" ht="14.1" customHeight="1">
      <c r="C77" s="207"/>
      <c r="D77" s="41"/>
      <c r="E77" s="105">
        <v>82822510999</v>
      </c>
      <c r="F77" s="51" t="s">
        <v>69</v>
      </c>
      <c r="G77" s="170">
        <f>VLOOKUP($E77,'Полный поартикульный'!$A:$E,5,0)</f>
        <v>11.42</v>
      </c>
    </row>
    <row r="78" spans="3:7" ht="14.1" customHeight="1">
      <c r="C78" s="207"/>
      <c r="D78" s="80"/>
      <c r="F78" s="27"/>
    </row>
    <row r="79" spans="3:7" ht="14.1" customHeight="1">
      <c r="C79" s="207"/>
      <c r="D79" s="11"/>
      <c r="F79" s="27"/>
    </row>
    <row r="80" spans="3:7" ht="14.1" customHeight="1">
      <c r="C80" s="207"/>
    </row>
    <row r="81" spans="3:7" ht="14.1" customHeight="1">
      <c r="C81" s="138"/>
    </row>
    <row r="82" spans="3:7" ht="14.1" customHeight="1">
      <c r="C82" s="165" t="s">
        <v>597</v>
      </c>
      <c r="D82" s="13"/>
      <c r="E82" s="113"/>
      <c r="F82" s="27"/>
    </row>
    <row r="83" spans="3:7" ht="14.1" customHeight="1">
      <c r="C83" s="207" t="s">
        <v>598</v>
      </c>
      <c r="D83" s="34"/>
      <c r="E83" s="103">
        <v>82822810099</v>
      </c>
      <c r="F83" s="71" t="s">
        <v>68</v>
      </c>
      <c r="G83" s="170">
        <f>VLOOKUP($E83,'Полный поартикульный'!$A:$E,5,0)</f>
        <v>25.83</v>
      </c>
    </row>
    <row r="84" spans="3:7" ht="14.1" customHeight="1">
      <c r="C84" s="207"/>
      <c r="D84" s="41"/>
      <c r="E84" s="105">
        <v>82822810999</v>
      </c>
      <c r="F84" s="51" t="s">
        <v>68</v>
      </c>
      <c r="G84" s="170">
        <f>VLOOKUP($E84,'Полный поартикульный'!$A:$E,5,0)</f>
        <v>27.04</v>
      </c>
    </row>
    <row r="85" spans="3:7" ht="14.1" customHeight="1">
      <c r="C85" s="207"/>
      <c r="D85" s="13"/>
      <c r="E85" s="113"/>
      <c r="F85" s="27"/>
    </row>
    <row r="86" spans="3:7" ht="14.1" customHeight="1">
      <c r="C86" s="207"/>
      <c r="D86" s="80"/>
      <c r="F86" s="27"/>
    </row>
    <row r="87" spans="3:7" ht="14.1" customHeight="1">
      <c r="C87" s="165" t="s">
        <v>597</v>
      </c>
      <c r="D87" s="80"/>
      <c r="F87" s="27"/>
    </row>
    <row r="88" spans="3:7" ht="14.1" customHeight="1">
      <c r="C88" s="207" t="s">
        <v>599</v>
      </c>
      <c r="D88" s="34"/>
      <c r="E88" s="103">
        <v>82822710099</v>
      </c>
      <c r="F88" s="71" t="s">
        <v>68</v>
      </c>
      <c r="G88" s="170">
        <f>VLOOKUP($E88,'Полный поартикульный'!$A:$E,5,0)</f>
        <v>25.83</v>
      </c>
    </row>
    <row r="89" spans="3:7" ht="14.1" customHeight="1">
      <c r="C89" s="207"/>
      <c r="D89" s="41"/>
      <c r="E89" s="105">
        <v>82822710999</v>
      </c>
      <c r="F89" s="51" t="s">
        <v>68</v>
      </c>
      <c r="G89" s="170">
        <f>VLOOKUP($E89,'Полный поартикульный'!$A:$E,5,0)</f>
        <v>27.04</v>
      </c>
    </row>
    <row r="90" spans="3:7" ht="14.1" customHeight="1">
      <c r="C90" s="207"/>
      <c r="D90" s="13"/>
      <c r="E90" s="113"/>
      <c r="F90" s="27"/>
    </row>
    <row r="91" spans="3:7" ht="14.1" customHeight="1">
      <c r="C91" s="141"/>
      <c r="D91" s="80"/>
      <c r="F91" s="27"/>
    </row>
    <row r="92" spans="3:7" ht="14.1" customHeight="1">
      <c r="C92" s="165" t="s">
        <v>600</v>
      </c>
      <c r="D92" s="80"/>
      <c r="F92" s="27"/>
    </row>
    <row r="93" spans="3:7" ht="14.1" customHeight="1">
      <c r="C93" s="215" t="s">
        <v>601</v>
      </c>
      <c r="D93" s="80"/>
      <c r="E93" s="114">
        <v>82823300099</v>
      </c>
      <c r="F93" s="27" t="s">
        <v>68</v>
      </c>
      <c r="G93" s="170">
        <f>VLOOKUP($E93,'Полный поартикульный'!$A:$E,5,0)</f>
        <v>1</v>
      </c>
    </row>
    <row r="94" spans="3:7">
      <c r="C94" s="216"/>
    </row>
    <row r="96" spans="3:7" ht="14.1" customHeight="1">
      <c r="C96" s="165" t="s">
        <v>603</v>
      </c>
      <c r="D96" s="80"/>
      <c r="E96" s="109">
        <v>80460000099</v>
      </c>
      <c r="F96" s="27" t="s">
        <v>68</v>
      </c>
      <c r="G96" s="170">
        <f>VLOOKUP($E96,'Полный поартикульный'!$A:$E,5,0)</f>
        <v>59.49</v>
      </c>
    </row>
    <row r="97" spans="3:7" ht="14.1" customHeight="1">
      <c r="C97" s="165"/>
      <c r="D97" s="80"/>
      <c r="F97" s="27"/>
    </row>
    <row r="98" spans="3:7" ht="14.1" customHeight="1">
      <c r="C98" s="84"/>
      <c r="D98" s="80"/>
      <c r="F98" s="27"/>
    </row>
    <row r="99" spans="3:7" ht="14.1" customHeight="1">
      <c r="C99" s="5"/>
      <c r="F99" s="7"/>
    </row>
    <row r="100" spans="3:7" s="6" customFormat="1" ht="14.1" customHeight="1">
      <c r="C100" s="5"/>
      <c r="D100" s="5"/>
      <c r="E100" s="109"/>
      <c r="F100" s="7"/>
    </row>
    <row r="101" spans="3:7" s="6" customFormat="1" ht="14.1" customHeight="1">
      <c r="D101" s="5"/>
      <c r="E101" s="109"/>
      <c r="F101" s="5"/>
      <c r="G101" s="91"/>
    </row>
    <row r="102" spans="3:7" ht="14.1" customHeight="1"/>
    <row r="103" spans="3:7" s="6" customFormat="1" ht="14.1" customHeight="1">
      <c r="D103" s="5"/>
      <c r="E103" s="109"/>
      <c r="F103" s="5"/>
    </row>
    <row r="104" spans="3:7" s="6" customFormat="1">
      <c r="C104" s="5"/>
      <c r="D104" s="5"/>
      <c r="E104" s="109"/>
      <c r="F104" s="5"/>
    </row>
    <row r="158" spans="1:7">
      <c r="A158" s="159"/>
      <c r="B158" s="159"/>
      <c r="C158" s="159"/>
      <c r="D158" s="159"/>
      <c r="E158" s="159"/>
      <c r="F158" s="10"/>
      <c r="G158" s="127"/>
    </row>
    <row r="159" spans="1:7">
      <c r="A159" s="159"/>
      <c r="B159" s="159"/>
      <c r="C159" s="159"/>
      <c r="D159" s="159"/>
      <c r="E159" s="159"/>
      <c r="F159" s="10"/>
      <c r="G159" s="127"/>
    </row>
  </sheetData>
  <autoFilter ref="A3:G94"/>
  <mergeCells count="15">
    <mergeCell ref="C93:C94"/>
    <mergeCell ref="C64:C67"/>
    <mergeCell ref="C70:C74"/>
    <mergeCell ref="C76:C80"/>
    <mergeCell ref="C83:C86"/>
    <mergeCell ref="C88:C90"/>
    <mergeCell ref="C6:C7"/>
    <mergeCell ref="C17:C19"/>
    <mergeCell ref="C37:C38"/>
    <mergeCell ref="C59:C60"/>
    <mergeCell ref="A1:C1"/>
    <mergeCell ref="C30:C31"/>
    <mergeCell ref="C46:C48"/>
    <mergeCell ref="C55:C56"/>
    <mergeCell ref="C41:C44"/>
  </mergeCells>
  <pageMargins left="0.39370078740157483" right="0.39370078740157483" top="0.47244094488188981" bottom="0.47244094488188981" header="0.51181102362204722" footer="0.51181102362204722"/>
  <pageSetup paperSize="9" scale="81" fitToHeight="0" orientation="portrait" r:id="rId1"/>
  <headerFooter alignWithMargins="0">
    <oddHeader>&amp;R&amp;G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153"/>
  <sheetViews>
    <sheetView showWhiteSpace="0" topLeftCell="A124" zoomScale="115" zoomScaleNormal="115" zoomScaleSheetLayoutView="115" zoomScalePageLayoutView="85" workbookViewId="0">
      <selection activeCell="M133" sqref="M133"/>
    </sheetView>
  </sheetViews>
  <sheetFormatPr defaultColWidth="9" defaultRowHeight="12.75"/>
  <cols>
    <col min="1" max="2" width="9.7109375" customWidth="1"/>
    <col min="3" max="3" width="26.140625" style="2" customWidth="1"/>
    <col min="4" max="4" width="13" style="5" customWidth="1"/>
    <col min="5" max="6" width="11.7109375" style="2" customWidth="1"/>
    <col min="7" max="7" width="12.5703125" style="4" customWidth="1"/>
    <col min="8" max="8" width="9" style="4"/>
    <col min="10" max="16384" width="9" style="6"/>
  </cols>
  <sheetData>
    <row r="1" spans="1:9" s="60" customFormat="1" ht="14.1" customHeight="1">
      <c r="A1" s="79" t="s">
        <v>495</v>
      </c>
      <c r="B1" s="24"/>
      <c r="C1" s="24"/>
      <c r="D1" s="24"/>
      <c r="E1" s="24"/>
      <c r="F1" s="24"/>
      <c r="G1" s="24"/>
      <c r="H1" s="16"/>
      <c r="I1" s="22"/>
    </row>
    <row r="2" spans="1:9" s="60" customFormat="1" ht="9" customHeight="1">
      <c r="A2" s="24"/>
      <c r="B2" s="24"/>
      <c r="C2" s="24"/>
      <c r="D2" s="24"/>
      <c r="E2" s="24"/>
      <c r="F2" s="24"/>
      <c r="G2" s="24"/>
      <c r="H2" s="16"/>
      <c r="I2" s="22"/>
    </row>
    <row r="3" spans="1:9" s="60" customFormat="1" ht="14.1" customHeight="1">
      <c r="A3" s="218" t="s">
        <v>501</v>
      </c>
      <c r="B3" s="218"/>
      <c r="C3" s="218"/>
      <c r="D3" s="218"/>
      <c r="E3" s="218"/>
      <c r="F3" s="218"/>
      <c r="G3" s="218"/>
      <c r="H3" s="16"/>
      <c r="I3" s="22"/>
    </row>
    <row r="4" spans="1:9" s="60" customFormat="1" ht="14.1" customHeight="1">
      <c r="A4" s="218"/>
      <c r="B4" s="218"/>
      <c r="C4" s="218"/>
      <c r="D4" s="218"/>
      <c r="E4" s="218"/>
      <c r="F4" s="218"/>
      <c r="G4" s="218"/>
      <c r="H4" s="16"/>
      <c r="I4" s="22"/>
    </row>
    <row r="5" spans="1:9" s="60" customFormat="1" ht="14.1" customHeight="1">
      <c r="A5" s="218"/>
      <c r="B5" s="218"/>
      <c r="C5" s="218"/>
      <c r="D5" s="218"/>
      <c r="E5" s="218"/>
      <c r="F5" s="218"/>
      <c r="G5" s="218"/>
      <c r="H5" s="16"/>
      <c r="I5" s="22"/>
    </row>
    <row r="6" spans="1:9" s="60" customFormat="1" ht="14.1" customHeight="1">
      <c r="A6" s="218"/>
      <c r="B6" s="218"/>
      <c r="C6" s="218"/>
      <c r="D6" s="218"/>
      <c r="E6" s="218"/>
      <c r="F6" s="218"/>
      <c r="G6" s="218"/>
      <c r="H6" s="16"/>
      <c r="I6" s="22"/>
    </row>
    <row r="7" spans="1:9" s="60" customFormat="1" ht="14.1" customHeight="1">
      <c r="A7" s="218"/>
      <c r="B7" s="218"/>
      <c r="C7" s="218"/>
      <c r="D7" s="218"/>
      <c r="E7" s="218"/>
      <c r="F7" s="218"/>
      <c r="G7" s="218"/>
      <c r="H7" s="16"/>
      <c r="I7" s="22"/>
    </row>
    <row r="8" spans="1:9" s="60" customFormat="1" ht="14.1" customHeight="1">
      <c r="A8" s="218"/>
      <c r="B8" s="218"/>
      <c r="C8" s="218"/>
      <c r="D8" s="218"/>
      <c r="E8" s="218"/>
      <c r="F8" s="218"/>
      <c r="G8" s="218"/>
      <c r="H8" s="16"/>
      <c r="I8" s="22"/>
    </row>
    <row r="9" spans="1:9" s="60" customFormat="1" ht="14.1" customHeight="1">
      <c r="A9" s="218"/>
      <c r="B9" s="218"/>
      <c r="C9" s="218"/>
      <c r="D9" s="218"/>
      <c r="E9" s="218"/>
      <c r="F9" s="218"/>
      <c r="G9" s="218"/>
      <c r="H9" s="16"/>
      <c r="I9" s="22"/>
    </row>
    <row r="10" spans="1:9" s="60" customFormat="1" ht="14.1" customHeight="1">
      <c r="A10" s="218"/>
      <c r="B10" s="218"/>
      <c r="C10" s="218"/>
      <c r="D10" s="218"/>
      <c r="E10" s="218"/>
      <c r="F10" s="218"/>
      <c r="G10" s="218"/>
      <c r="H10" s="16"/>
      <c r="I10" s="22"/>
    </row>
    <row r="11" spans="1:9" s="60" customFormat="1" ht="14.1" customHeight="1">
      <c r="A11" s="218"/>
      <c r="B11" s="218"/>
      <c r="C11" s="218"/>
      <c r="D11" s="218"/>
      <c r="E11" s="218"/>
      <c r="F11" s="218"/>
      <c r="G11" s="218"/>
      <c r="H11" s="16"/>
      <c r="I11" s="22"/>
    </row>
    <row r="12" spans="1:9" s="60" customFormat="1" ht="14.1" customHeight="1">
      <c r="A12" s="218"/>
      <c r="B12" s="218"/>
      <c r="C12" s="218"/>
      <c r="D12" s="218"/>
      <c r="E12" s="218"/>
      <c r="F12" s="218"/>
      <c r="G12" s="218"/>
      <c r="H12" s="16"/>
      <c r="I12" s="22"/>
    </row>
    <row r="13" spans="1:9" s="60" customFormat="1" ht="14.1" customHeight="1">
      <c r="A13" s="218"/>
      <c r="B13" s="218"/>
      <c r="C13" s="218"/>
      <c r="D13" s="218"/>
      <c r="E13" s="218"/>
      <c r="F13" s="218"/>
      <c r="G13" s="218"/>
      <c r="H13" s="16"/>
      <c r="I13" s="22"/>
    </row>
    <row r="14" spans="1:9" s="60" customFormat="1" ht="14.1" customHeight="1">
      <c r="A14" s="218"/>
      <c r="B14" s="218"/>
      <c r="C14" s="218"/>
      <c r="D14" s="218"/>
      <c r="E14" s="218"/>
      <c r="F14" s="218"/>
      <c r="G14" s="218"/>
      <c r="H14" s="16"/>
      <c r="I14" s="22"/>
    </row>
    <row r="15" spans="1:9" s="60" customFormat="1" ht="14.1" customHeight="1">
      <c r="A15" s="218"/>
      <c r="B15" s="218"/>
      <c r="C15" s="218"/>
      <c r="D15" s="218"/>
      <c r="E15" s="218"/>
      <c r="F15" s="218"/>
      <c r="G15" s="218"/>
      <c r="H15" s="16"/>
      <c r="I15" s="22"/>
    </row>
    <row r="16" spans="1:9" s="60" customFormat="1" ht="14.1" customHeight="1">
      <c r="A16" s="218"/>
      <c r="B16" s="218"/>
      <c r="C16" s="218"/>
      <c r="D16" s="218"/>
      <c r="E16" s="218"/>
      <c r="F16" s="218"/>
      <c r="G16" s="218"/>
      <c r="H16" s="16"/>
      <c r="I16" s="22"/>
    </row>
    <row r="17" spans="1:9" s="60" customFormat="1" ht="14.1" customHeight="1">
      <c r="A17" s="218"/>
      <c r="B17" s="218"/>
      <c r="C17" s="218"/>
      <c r="D17" s="218"/>
      <c r="E17" s="218"/>
      <c r="F17" s="218"/>
      <c r="G17" s="218"/>
      <c r="H17" s="16"/>
      <c r="I17" s="22"/>
    </row>
    <row r="18" spans="1:9" s="60" customFormat="1" ht="14.1" customHeight="1">
      <c r="A18" s="218"/>
      <c r="B18" s="218"/>
      <c r="C18" s="218"/>
      <c r="D18" s="218"/>
      <c r="E18" s="218"/>
      <c r="F18" s="218"/>
      <c r="G18" s="218"/>
      <c r="H18" s="16"/>
      <c r="I18" s="22"/>
    </row>
    <row r="19" spans="1:9" s="60" customFormat="1" ht="14.1" customHeight="1">
      <c r="A19" s="218"/>
      <c r="B19" s="218"/>
      <c r="C19" s="218"/>
      <c r="D19" s="218"/>
      <c r="E19" s="218"/>
      <c r="F19" s="218"/>
      <c r="G19" s="218"/>
      <c r="H19" s="16"/>
      <c r="I19" s="22"/>
    </row>
    <row r="20" spans="1:9" s="60" customFormat="1" ht="14.1" customHeight="1">
      <c r="A20" s="218"/>
      <c r="B20" s="218"/>
      <c r="C20" s="218"/>
      <c r="D20" s="218"/>
      <c r="E20" s="218"/>
      <c r="F20" s="218"/>
      <c r="G20" s="218"/>
      <c r="H20" s="16"/>
      <c r="I20" s="22"/>
    </row>
    <row r="21" spans="1:9" s="60" customFormat="1" ht="14.1" customHeight="1">
      <c r="A21" s="218"/>
      <c r="B21" s="218"/>
      <c r="C21" s="218"/>
      <c r="D21" s="218"/>
      <c r="E21" s="218"/>
      <c r="F21" s="218"/>
      <c r="G21" s="218"/>
      <c r="H21" s="16"/>
      <c r="I21" s="22"/>
    </row>
    <row r="22" spans="1:9" s="60" customFormat="1" ht="14.1" customHeight="1">
      <c r="A22" s="218"/>
      <c r="B22" s="218"/>
      <c r="C22" s="218"/>
      <c r="D22" s="218"/>
      <c r="E22" s="218"/>
      <c r="F22" s="218"/>
      <c r="G22" s="218"/>
      <c r="H22" s="16"/>
      <c r="I22" s="22"/>
    </row>
    <row r="23" spans="1:9" s="60" customFormat="1" ht="14.1" customHeight="1">
      <c r="A23" s="218"/>
      <c r="B23" s="218"/>
      <c r="C23" s="218"/>
      <c r="D23" s="218"/>
      <c r="E23" s="218"/>
      <c r="F23" s="218"/>
      <c r="G23" s="218"/>
      <c r="H23" s="16"/>
      <c r="I23" s="22"/>
    </row>
    <row r="24" spans="1:9" s="60" customFormat="1" ht="14.1" customHeight="1">
      <c r="A24" s="218"/>
      <c r="B24" s="218"/>
      <c r="C24" s="218"/>
      <c r="D24" s="218"/>
      <c r="E24" s="218"/>
      <c r="F24" s="218"/>
      <c r="G24" s="218"/>
      <c r="H24" s="16"/>
      <c r="I24" s="22"/>
    </row>
    <row r="25" spans="1:9" s="60" customFormat="1" ht="14.1" customHeight="1">
      <c r="A25" s="218"/>
      <c r="B25" s="218"/>
      <c r="C25" s="218"/>
      <c r="D25" s="218"/>
      <c r="E25" s="218"/>
      <c r="F25" s="218"/>
      <c r="G25" s="218"/>
      <c r="H25" s="16"/>
      <c r="I25" s="22"/>
    </row>
    <row r="26" spans="1:9" s="60" customFormat="1" ht="13.5" customHeight="1">
      <c r="A26" s="218"/>
      <c r="B26" s="218"/>
      <c r="C26" s="218"/>
      <c r="D26" s="218"/>
      <c r="E26" s="218"/>
      <c r="F26" s="218"/>
      <c r="G26" s="218"/>
      <c r="H26" s="16"/>
      <c r="I26" s="22"/>
    </row>
    <row r="27" spans="1:9" s="60" customFormat="1" ht="14.1" customHeight="1">
      <c r="A27" s="218"/>
      <c r="B27" s="218"/>
      <c r="C27" s="218"/>
      <c r="D27" s="218"/>
      <c r="E27" s="218"/>
      <c r="F27" s="218"/>
      <c r="G27" s="218"/>
      <c r="H27" s="16"/>
      <c r="I27" s="22"/>
    </row>
    <row r="28" spans="1:9" s="60" customFormat="1" ht="14.1" customHeight="1">
      <c r="A28" s="218"/>
      <c r="B28" s="218"/>
      <c r="C28" s="218"/>
      <c r="D28" s="218"/>
      <c r="E28" s="218"/>
      <c r="F28" s="218"/>
      <c r="G28" s="218"/>
      <c r="H28" s="16"/>
      <c r="I28" s="22"/>
    </row>
    <row r="29" spans="1:9" s="60" customFormat="1" ht="14.1" customHeight="1">
      <c r="A29" s="218"/>
      <c r="B29" s="218"/>
      <c r="C29" s="218"/>
      <c r="D29" s="218"/>
      <c r="E29" s="218"/>
      <c r="F29" s="218"/>
      <c r="G29" s="218"/>
      <c r="H29" s="16"/>
      <c r="I29" s="22"/>
    </row>
    <row r="30" spans="1:9" s="60" customFormat="1" ht="14.1" customHeight="1">
      <c r="A30" s="218"/>
      <c r="B30" s="218"/>
      <c r="C30" s="218"/>
      <c r="D30" s="218"/>
      <c r="E30" s="218"/>
      <c r="F30" s="218"/>
      <c r="G30" s="218"/>
      <c r="H30" s="16"/>
      <c r="I30" s="22"/>
    </row>
    <row r="31" spans="1:9" s="60" customFormat="1" ht="14.1" customHeight="1">
      <c r="A31" s="218"/>
      <c r="B31" s="218"/>
      <c r="C31" s="218"/>
      <c r="D31" s="218"/>
      <c r="E31" s="218"/>
      <c r="F31" s="218"/>
      <c r="G31" s="218"/>
      <c r="H31" s="16"/>
      <c r="I31" s="22"/>
    </row>
    <row r="32" spans="1:9" s="60" customFormat="1" ht="14.1" customHeight="1">
      <c r="A32" s="218"/>
      <c r="B32" s="218"/>
      <c r="C32" s="218"/>
      <c r="D32" s="218"/>
      <c r="E32" s="218"/>
      <c r="F32" s="218"/>
      <c r="G32" s="218"/>
      <c r="H32" s="16"/>
      <c r="I32" s="22"/>
    </row>
    <row r="33" spans="1:9" s="60" customFormat="1" ht="14.1" customHeight="1">
      <c r="A33" s="218"/>
      <c r="B33" s="218"/>
      <c r="C33" s="218"/>
      <c r="D33" s="218"/>
      <c r="E33" s="218"/>
      <c r="F33" s="218"/>
      <c r="G33" s="218"/>
      <c r="H33" s="16"/>
      <c r="I33" s="22"/>
    </row>
    <row r="34" spans="1:9" s="60" customFormat="1" ht="14.1" customHeight="1">
      <c r="A34" s="218"/>
      <c r="B34" s="218"/>
      <c r="C34" s="218"/>
      <c r="D34" s="218"/>
      <c r="E34" s="218"/>
      <c r="F34" s="218"/>
      <c r="G34" s="218"/>
      <c r="H34" s="16"/>
      <c r="I34" s="22"/>
    </row>
    <row r="35" spans="1:9" s="60" customFormat="1" ht="23.25" customHeight="1">
      <c r="A35" s="218"/>
      <c r="B35" s="218"/>
      <c r="C35" s="218"/>
      <c r="D35" s="218"/>
      <c r="E35" s="218"/>
      <c r="F35" s="218"/>
      <c r="G35" s="218"/>
      <c r="H35" s="16"/>
      <c r="I35" s="22"/>
    </row>
    <row r="36" spans="1:9" s="60" customFormat="1" ht="24" customHeight="1">
      <c r="A36" s="218"/>
      <c r="B36" s="218"/>
      <c r="C36" s="218"/>
      <c r="D36" s="218"/>
      <c r="E36" s="218"/>
      <c r="F36" s="218"/>
      <c r="G36" s="218"/>
      <c r="H36" s="29"/>
    </row>
    <row r="37" spans="1:9" ht="14.1" customHeight="1">
      <c r="A37" s="218"/>
      <c r="B37" s="218"/>
      <c r="C37" s="218"/>
      <c r="D37" s="218"/>
      <c r="E37" s="218"/>
      <c r="F37" s="218"/>
      <c r="G37" s="218"/>
      <c r="H37" s="7"/>
      <c r="I37" s="6"/>
    </row>
    <row r="38" spans="1:9" s="32" customFormat="1" ht="39.950000000000003" customHeight="1">
      <c r="A38" s="204" t="s">
        <v>496</v>
      </c>
      <c r="B38" s="204"/>
      <c r="C38" s="204"/>
      <c r="D38" s="15"/>
      <c r="E38" s="15"/>
      <c r="F38" s="15"/>
      <c r="G38" s="29"/>
      <c r="H38" s="29"/>
    </row>
    <row r="39" spans="1:9" ht="14.1" customHeight="1">
      <c r="A39" s="6"/>
      <c r="B39" s="6"/>
      <c r="C39" s="5"/>
      <c r="E39" s="5"/>
      <c r="F39" s="5"/>
      <c r="G39" s="7"/>
    </row>
    <row r="40" spans="1:9" s="77" customFormat="1" ht="14.1" customHeight="1">
      <c r="A40" s="62" t="s">
        <v>44</v>
      </c>
      <c r="B40" s="66"/>
      <c r="C40" s="63"/>
      <c r="D40" s="63"/>
      <c r="E40" s="64"/>
      <c r="F40" s="64"/>
      <c r="G40" s="67"/>
      <c r="H40" s="76"/>
    </row>
    <row r="41" spans="1:9" ht="14.1" customHeight="1">
      <c r="C41" s="5"/>
      <c r="D41" s="121"/>
      <c r="E41" s="5"/>
      <c r="F41" s="5"/>
      <c r="G41" s="7"/>
    </row>
    <row r="42" spans="1:9" ht="14.1" customHeight="1">
      <c r="C42" s="5"/>
      <c r="D42" s="121"/>
      <c r="E42" s="5"/>
      <c r="F42" s="5"/>
      <c r="G42" s="7"/>
    </row>
    <row r="43" spans="1:9" ht="14.1" customHeight="1">
      <c r="A43" s="88" t="s">
        <v>108</v>
      </c>
      <c r="C43" s="5"/>
      <c r="D43" s="121"/>
      <c r="E43" s="5"/>
      <c r="F43" s="5"/>
      <c r="G43" s="7"/>
    </row>
    <row r="45" spans="1:9" ht="22.5">
      <c r="B45" t="s">
        <v>109</v>
      </c>
      <c r="F45" s="118" t="s">
        <v>132</v>
      </c>
      <c r="G45" s="117" t="s">
        <v>133</v>
      </c>
      <c r="I45" s="117" t="s">
        <v>188</v>
      </c>
    </row>
    <row r="46" spans="1:9">
      <c r="B46" t="s">
        <v>497</v>
      </c>
    </row>
    <row r="47" spans="1:9" ht="14.1" customHeight="1">
      <c r="B47" s="217" t="s">
        <v>110</v>
      </c>
      <c r="C47" s="217"/>
      <c r="D47" s="217"/>
      <c r="E47" s="217"/>
      <c r="F47" s="5"/>
      <c r="G47" s="17"/>
    </row>
    <row r="48" spans="1:9" ht="14.1" customHeight="1">
      <c r="B48" s="217"/>
      <c r="C48" s="217"/>
      <c r="D48" s="217"/>
      <c r="E48" s="217"/>
      <c r="F48" s="115">
        <f>'Полный поартикульный'!E180</f>
        <v>85.06</v>
      </c>
      <c r="G48" s="115">
        <f>F48*I48</f>
        <v>552.89</v>
      </c>
      <c r="I48" s="102">
        <v>6.5</v>
      </c>
    </row>
    <row r="49" spans="2:9" ht="14.1" customHeight="1">
      <c r="B49" s="217" t="s">
        <v>111</v>
      </c>
      <c r="C49" s="217"/>
      <c r="D49" s="217"/>
      <c r="E49" s="217"/>
      <c r="F49" s="116"/>
      <c r="G49" s="116"/>
      <c r="I49" s="102"/>
    </row>
    <row r="50" spans="2:9" ht="14.1" customHeight="1">
      <c r="B50" s="217"/>
      <c r="C50" s="217"/>
      <c r="D50" s="217"/>
      <c r="E50" s="217"/>
      <c r="F50" s="115">
        <f>'Полный поартикульный'!E194</f>
        <v>20.57</v>
      </c>
      <c r="G50" s="115">
        <f>F50</f>
        <v>20.57</v>
      </c>
      <c r="I50" s="102"/>
    </row>
    <row r="51" spans="2:9" ht="14.1" customHeight="1">
      <c r="C51" s="5"/>
      <c r="D51" s="121"/>
      <c r="E51" s="5"/>
      <c r="F51" s="115"/>
      <c r="G51" s="115"/>
      <c r="I51" s="102"/>
    </row>
    <row r="52" spans="2:9" ht="14.1" customHeight="1">
      <c r="B52" t="s">
        <v>112</v>
      </c>
      <c r="C52" s="5"/>
      <c r="D52" s="121"/>
      <c r="E52" s="5"/>
      <c r="F52" s="115"/>
      <c r="G52" s="115"/>
      <c r="I52" s="102"/>
    </row>
    <row r="53" spans="2:9" ht="14.1" customHeight="1">
      <c r="B53" t="s">
        <v>497</v>
      </c>
      <c r="C53" s="5"/>
      <c r="D53" s="121"/>
      <c r="E53" s="5"/>
      <c r="F53" s="115"/>
      <c r="G53" s="115"/>
      <c r="I53" s="102"/>
    </row>
    <row r="54" spans="2:9" ht="14.1" customHeight="1">
      <c r="C54" s="5"/>
      <c r="E54" s="5"/>
      <c r="F54" s="115"/>
      <c r="G54" s="115"/>
      <c r="I54" s="102"/>
    </row>
    <row r="55" spans="2:9" ht="14.1" customHeight="1">
      <c r="C55" s="5"/>
      <c r="E55" s="5"/>
      <c r="F55" s="115"/>
      <c r="G55" s="115"/>
      <c r="I55" s="102"/>
    </row>
    <row r="56" spans="2:9" ht="14.1" customHeight="1">
      <c r="B56" s="217" t="s">
        <v>468</v>
      </c>
      <c r="C56" s="217"/>
      <c r="D56" s="217"/>
      <c r="E56" s="217"/>
      <c r="F56" s="115"/>
      <c r="G56" s="115">
        <f>'Полный поартикульный'!E220</f>
        <v>188.93</v>
      </c>
      <c r="I56" s="102"/>
    </row>
    <row r="57" spans="2:9" ht="14.1" customHeight="1">
      <c r="B57" s="217"/>
      <c r="C57" s="217"/>
      <c r="D57" s="217"/>
      <c r="E57" s="217"/>
      <c r="F57" s="115"/>
      <c r="G57" s="115"/>
      <c r="I57" s="102"/>
    </row>
    <row r="58" spans="2:9" ht="14.1" customHeight="1">
      <c r="C58" s="5"/>
      <c r="D58" s="121"/>
      <c r="E58" s="5"/>
      <c r="F58" s="115"/>
      <c r="G58" s="115"/>
      <c r="I58" s="102"/>
    </row>
    <row r="59" spans="2:9" ht="14.1" customHeight="1">
      <c r="B59" t="s">
        <v>45</v>
      </c>
      <c r="C59" s="5"/>
      <c r="D59" s="121"/>
      <c r="E59" s="5"/>
      <c r="F59" s="115"/>
      <c r="G59" s="115"/>
      <c r="I59" s="102"/>
    </row>
    <row r="60" spans="2:9" ht="14.1" customHeight="1">
      <c r="C60" s="5"/>
      <c r="D60" s="121"/>
      <c r="E60" s="5"/>
      <c r="F60" s="115"/>
      <c r="G60" s="115"/>
      <c r="I60" s="102"/>
    </row>
    <row r="61" spans="2:9" ht="14.1" customHeight="1">
      <c r="B61" t="s">
        <v>124</v>
      </c>
      <c r="C61" s="5"/>
      <c r="E61" s="5"/>
      <c r="F61" s="115"/>
      <c r="G61" s="115">
        <f>'Полный поартикульный'!E184</f>
        <v>546.52</v>
      </c>
      <c r="I61" s="102"/>
    </row>
    <row r="62" spans="2:9" ht="14.1" customHeight="1">
      <c r="C62" s="5"/>
      <c r="E62" s="5"/>
      <c r="F62" s="115"/>
      <c r="G62" s="115"/>
      <c r="I62" s="102"/>
    </row>
    <row r="63" spans="2:9" ht="14.1" customHeight="1">
      <c r="C63" s="5"/>
      <c r="D63" s="11"/>
      <c r="E63" s="5"/>
      <c r="F63" s="115"/>
      <c r="G63" s="115"/>
      <c r="I63" s="102"/>
    </row>
    <row r="64" spans="2:9" ht="14.1" customHeight="1">
      <c r="B64" s="88" t="s">
        <v>125</v>
      </c>
      <c r="C64" s="8"/>
      <c r="D64" s="121"/>
      <c r="E64" s="5"/>
      <c r="F64" s="115"/>
      <c r="G64" s="119">
        <f>SUM(G48:G63)</f>
        <v>1308.9100000000001</v>
      </c>
      <c r="I64" s="102"/>
    </row>
    <row r="65" spans="1:17" ht="14.1" customHeight="1">
      <c r="C65" s="8"/>
      <c r="D65" s="121"/>
      <c r="E65" s="5"/>
      <c r="F65" s="5"/>
    </row>
    <row r="66" spans="1:17" ht="14.1" customHeight="1">
      <c r="C66" s="5"/>
      <c r="D66" s="121"/>
      <c r="E66" s="5"/>
      <c r="F66" s="5"/>
      <c r="G66" s="7"/>
    </row>
    <row r="67" spans="1:17" ht="14.1" customHeight="1">
      <c r="C67" s="5"/>
      <c r="D67" s="121"/>
      <c r="E67" s="5"/>
      <c r="F67" s="5"/>
      <c r="G67" s="7"/>
    </row>
    <row r="68" spans="1:17" ht="14.1" customHeight="1">
      <c r="C68" s="5"/>
      <c r="E68" s="5"/>
      <c r="F68" s="5"/>
      <c r="G68" s="7"/>
    </row>
    <row r="69" spans="1:17" s="7" customFormat="1" ht="14.1" customHeight="1">
      <c r="A69"/>
      <c r="B69"/>
      <c r="C69" s="5"/>
      <c r="D69" s="5"/>
      <c r="E69" s="5"/>
      <c r="F69" s="5"/>
      <c r="H69" s="4"/>
      <c r="I69"/>
      <c r="J69" s="6"/>
      <c r="K69" s="6"/>
      <c r="L69" s="6"/>
      <c r="M69" s="6"/>
      <c r="N69" s="6"/>
      <c r="O69" s="6"/>
      <c r="P69" s="6"/>
      <c r="Q69" s="6"/>
    </row>
    <row r="70" spans="1:17" s="7" customFormat="1" ht="14.1" customHeight="1">
      <c r="A70"/>
      <c r="B70"/>
      <c r="C70" s="8"/>
      <c r="D70" s="11"/>
      <c r="E70" s="5"/>
      <c r="F70" s="5"/>
      <c r="H70" s="4"/>
      <c r="I70"/>
      <c r="J70" s="6"/>
      <c r="K70" s="6"/>
      <c r="L70" s="6"/>
      <c r="M70" s="6"/>
      <c r="N70" s="6"/>
      <c r="O70" s="6"/>
      <c r="P70" s="6"/>
      <c r="Q70" s="6"/>
    </row>
    <row r="71" spans="1:17" s="7" customFormat="1" ht="14.1" customHeight="1">
      <c r="A71"/>
      <c r="B71"/>
      <c r="C71" s="8"/>
      <c r="D71" s="121"/>
      <c r="E71" s="5"/>
      <c r="F71" s="5"/>
      <c r="H71" s="4"/>
      <c r="I71"/>
      <c r="J71" s="6"/>
      <c r="K71" s="6"/>
      <c r="L71" s="6"/>
      <c r="M71" s="6"/>
      <c r="N71" s="6"/>
      <c r="O71" s="6"/>
      <c r="P71" s="6"/>
      <c r="Q71" s="6"/>
    </row>
    <row r="72" spans="1:17" s="7" customFormat="1" ht="14.1" customHeight="1">
      <c r="A72"/>
      <c r="B72"/>
      <c r="C72" s="5"/>
      <c r="D72" s="121"/>
      <c r="E72" s="5"/>
      <c r="F72" s="5"/>
      <c r="H72" s="4"/>
      <c r="I72"/>
      <c r="J72" s="6"/>
      <c r="K72" s="6"/>
      <c r="L72" s="6"/>
      <c r="M72" s="6"/>
      <c r="N72" s="6"/>
      <c r="O72" s="6"/>
      <c r="P72" s="6"/>
      <c r="Q72" s="6"/>
    </row>
    <row r="73" spans="1:17" s="7" customFormat="1" ht="14.1" customHeight="1">
      <c r="A73"/>
      <c r="B73"/>
      <c r="C73" s="5"/>
      <c r="D73" s="121"/>
      <c r="E73" s="5"/>
      <c r="F73" s="5"/>
      <c r="H73" s="4"/>
      <c r="I73"/>
      <c r="J73" s="6"/>
      <c r="K73" s="6"/>
      <c r="L73" s="6"/>
      <c r="M73" s="6"/>
      <c r="N73" s="6"/>
      <c r="O73" s="6"/>
      <c r="P73" s="6"/>
      <c r="Q73" s="6"/>
    </row>
    <row r="74" spans="1:17" s="7" customFormat="1" ht="14.1" customHeight="1">
      <c r="A74"/>
      <c r="B74"/>
      <c r="C74" s="5"/>
      <c r="D74" s="121"/>
      <c r="E74" s="5"/>
      <c r="F74" s="5"/>
      <c r="H74" s="4"/>
      <c r="I74"/>
      <c r="J74" s="6"/>
      <c r="K74" s="6"/>
      <c r="L74" s="6"/>
      <c r="M74" s="6"/>
      <c r="N74" s="6"/>
      <c r="O74" s="6"/>
      <c r="P74" s="6"/>
      <c r="Q74" s="6"/>
    </row>
    <row r="75" spans="1:17" s="7" customFormat="1" ht="14.1" customHeight="1">
      <c r="A75"/>
      <c r="B75"/>
      <c r="C75" s="5"/>
      <c r="D75" s="5"/>
      <c r="E75" s="5"/>
      <c r="F75" s="5"/>
      <c r="H75" s="4"/>
      <c r="I75"/>
      <c r="J75" s="6"/>
      <c r="K75" s="6"/>
      <c r="L75" s="6"/>
      <c r="M75" s="6"/>
      <c r="N75" s="6"/>
      <c r="O75" s="6"/>
      <c r="P75" s="6"/>
      <c r="Q75" s="6"/>
    </row>
    <row r="76" spans="1:17" s="7" customFormat="1" ht="14.1" customHeight="1">
      <c r="A76"/>
      <c r="B76"/>
      <c r="C76" s="5"/>
      <c r="D76" s="5"/>
      <c r="E76" s="5"/>
      <c r="F76" s="5"/>
      <c r="H76" s="4"/>
      <c r="I76"/>
      <c r="J76" s="6"/>
      <c r="K76" s="6"/>
      <c r="L76" s="6"/>
      <c r="M76" s="6"/>
      <c r="N76" s="6"/>
      <c r="O76" s="6"/>
      <c r="P76" s="6"/>
      <c r="Q76" s="6"/>
    </row>
    <row r="77" spans="1:17" s="7" customFormat="1" ht="14.1" customHeight="1">
      <c r="A77"/>
      <c r="B77"/>
      <c r="C77" s="8"/>
      <c r="D77" s="11"/>
      <c r="E77" s="5"/>
      <c r="F77" s="5"/>
      <c r="H77" s="4"/>
      <c r="I77"/>
      <c r="J77" s="6"/>
      <c r="K77" s="6"/>
      <c r="L77" s="6"/>
      <c r="M77" s="6"/>
      <c r="N77" s="6"/>
      <c r="O77" s="6"/>
      <c r="P77" s="6"/>
      <c r="Q77" s="6"/>
    </row>
    <row r="78" spans="1:17" s="7" customFormat="1" ht="14.1" customHeight="1">
      <c r="A78"/>
      <c r="B78"/>
      <c r="C78" s="8"/>
      <c r="D78" s="121"/>
      <c r="E78" s="5"/>
      <c r="F78" s="5"/>
      <c r="H78" s="4"/>
      <c r="I78"/>
      <c r="J78" s="6"/>
      <c r="K78" s="6"/>
      <c r="L78" s="6"/>
      <c r="M78" s="6"/>
      <c r="N78" s="6"/>
      <c r="O78" s="6"/>
      <c r="P78" s="6"/>
      <c r="Q78" s="6"/>
    </row>
    <row r="79" spans="1:17" s="7" customFormat="1" ht="14.1" customHeight="1">
      <c r="A79"/>
      <c r="B79"/>
      <c r="C79" s="8"/>
      <c r="D79" s="121"/>
      <c r="E79" s="5"/>
      <c r="F79" s="5"/>
      <c r="H79" s="4"/>
      <c r="I79"/>
      <c r="J79" s="6"/>
      <c r="K79" s="6"/>
      <c r="L79" s="6"/>
      <c r="M79" s="6"/>
      <c r="N79" s="6"/>
      <c r="O79" s="6"/>
      <c r="P79" s="6"/>
      <c r="Q79" s="6"/>
    </row>
    <row r="80" spans="1:17" s="7" customFormat="1" ht="14.1" customHeight="1">
      <c r="A80"/>
      <c r="B80"/>
      <c r="C80" s="5"/>
      <c r="D80" s="121"/>
      <c r="E80" s="5"/>
      <c r="F80" s="5"/>
      <c r="H80" s="4"/>
      <c r="I80"/>
      <c r="J80" s="6"/>
      <c r="K80" s="6"/>
      <c r="L80" s="6"/>
      <c r="M80" s="6"/>
      <c r="N80" s="6"/>
      <c r="O80" s="6"/>
      <c r="P80" s="6"/>
      <c r="Q80" s="6"/>
    </row>
    <row r="81" spans="1:17" s="7" customFormat="1" ht="14.1" customHeight="1">
      <c r="A81"/>
      <c r="B81"/>
      <c r="C81" s="5"/>
      <c r="D81" s="121"/>
      <c r="E81" s="5"/>
      <c r="F81" s="5"/>
      <c r="H81" s="4"/>
      <c r="I81"/>
      <c r="J81" s="6"/>
      <c r="K81" s="6"/>
      <c r="L81" s="6"/>
      <c r="M81" s="6"/>
      <c r="N81" s="6"/>
      <c r="O81" s="6"/>
      <c r="P81" s="6"/>
      <c r="Q81" s="6"/>
    </row>
    <row r="82" spans="1:17" s="7" customFormat="1" ht="14.1" customHeight="1">
      <c r="A82"/>
      <c r="B82"/>
      <c r="C82" s="5"/>
      <c r="D82" s="5"/>
      <c r="E82" s="5"/>
      <c r="F82" s="5"/>
      <c r="H82" s="4"/>
      <c r="I82"/>
      <c r="J82" s="6"/>
      <c r="K82" s="6"/>
      <c r="L82" s="6"/>
      <c r="M82" s="6"/>
      <c r="N82" s="6"/>
      <c r="O82" s="6"/>
      <c r="P82" s="6"/>
      <c r="Q82" s="6"/>
    </row>
    <row r="83" spans="1:17" s="7" customFormat="1" ht="14.1" customHeight="1">
      <c r="A83"/>
      <c r="B83"/>
      <c r="C83" s="5"/>
      <c r="D83" s="5"/>
      <c r="E83" s="5"/>
      <c r="F83" s="5"/>
      <c r="H83" s="4"/>
      <c r="I83"/>
      <c r="J83" s="6"/>
      <c r="K83" s="6"/>
      <c r="L83" s="6"/>
      <c r="M83" s="6"/>
      <c r="N83" s="6"/>
      <c r="O83" s="6"/>
      <c r="P83" s="6"/>
      <c r="Q83" s="6"/>
    </row>
    <row r="84" spans="1:17" s="7" customFormat="1" ht="14.1" customHeight="1">
      <c r="A84"/>
      <c r="B84"/>
      <c r="C84" s="5"/>
      <c r="D84" s="5"/>
      <c r="E84" s="5"/>
      <c r="F84" s="5"/>
      <c r="H84" s="4"/>
      <c r="I84"/>
      <c r="J84" s="6"/>
      <c r="K84" s="6"/>
      <c r="L84" s="6"/>
      <c r="M84" s="6"/>
      <c r="N84" s="6"/>
      <c r="O84" s="6"/>
      <c r="P84" s="6"/>
      <c r="Q84" s="6"/>
    </row>
    <row r="85" spans="1:17" ht="14.1" customHeight="1">
      <c r="C85" s="5"/>
      <c r="E85" s="5"/>
      <c r="F85" s="5"/>
      <c r="G85" s="7"/>
    </row>
    <row r="86" spans="1:17" ht="14.1" customHeight="1">
      <c r="C86" s="5"/>
      <c r="E86" s="5"/>
      <c r="F86" s="5"/>
      <c r="G86" s="7"/>
    </row>
    <row r="87" spans="1:17" ht="14.1" customHeight="1">
      <c r="C87" s="5"/>
      <c r="E87" s="5"/>
      <c r="F87" s="5"/>
      <c r="G87" s="7"/>
    </row>
    <row r="88" spans="1:17" ht="14.1" customHeight="1">
      <c r="A88" s="6"/>
      <c r="B88" s="6"/>
      <c r="C88" s="6"/>
      <c r="E88" s="5"/>
      <c r="F88" s="6"/>
      <c r="G88" s="47"/>
      <c r="H88" s="7"/>
      <c r="I88" s="6"/>
    </row>
    <row r="89" spans="1:17" ht="14.1" customHeight="1">
      <c r="E89" s="5"/>
      <c r="F89" s="5"/>
      <c r="G89" s="7"/>
    </row>
    <row r="90" spans="1:17" s="32" customFormat="1" ht="39.950000000000003" customHeight="1">
      <c r="A90" s="204" t="s">
        <v>498</v>
      </c>
      <c r="B90" s="204"/>
      <c r="C90" s="204"/>
      <c r="D90" s="15"/>
      <c r="E90" s="15"/>
      <c r="F90" s="15"/>
      <c r="G90" s="29"/>
      <c r="H90" s="29"/>
    </row>
    <row r="92" spans="1:17" s="77" customFormat="1">
      <c r="A92" s="62" t="s">
        <v>113</v>
      </c>
      <c r="B92" s="33"/>
      <c r="C92" s="63"/>
      <c r="D92" s="63"/>
      <c r="E92" s="64"/>
      <c r="F92" s="64"/>
      <c r="G92" s="65"/>
      <c r="H92" s="45"/>
      <c r="I92" s="33"/>
    </row>
    <row r="93" spans="1:17" ht="14.1" customHeight="1">
      <c r="C93" s="5"/>
      <c r="E93" s="5"/>
      <c r="F93" s="5"/>
      <c r="G93" s="7"/>
    </row>
    <row r="94" spans="1:17" ht="14.1" customHeight="1">
      <c r="A94" t="s">
        <v>499</v>
      </c>
      <c r="C94" s="8"/>
      <c r="D94" s="11"/>
      <c r="E94" s="5"/>
      <c r="F94" s="5"/>
      <c r="G94" s="7"/>
    </row>
    <row r="95" spans="1:17" ht="14.1" customHeight="1">
      <c r="A95" s="217" t="s">
        <v>121</v>
      </c>
      <c r="B95" s="217"/>
      <c r="C95" s="217"/>
      <c r="D95" s="217"/>
      <c r="E95" s="217"/>
      <c r="F95" s="5"/>
      <c r="G95" s="7"/>
    </row>
    <row r="96" spans="1:17" ht="14.1" customHeight="1">
      <c r="A96" s="217"/>
      <c r="B96" s="217"/>
      <c r="C96" s="217"/>
      <c r="D96" s="217"/>
      <c r="E96" s="217"/>
      <c r="F96" s="5"/>
      <c r="G96" s="7"/>
    </row>
    <row r="97" spans="1:9" ht="14.1" customHeight="1">
      <c r="A97" t="s">
        <v>122</v>
      </c>
      <c r="C97" s="8"/>
      <c r="D97" s="121"/>
      <c r="E97" s="5"/>
      <c r="F97" s="5"/>
      <c r="G97" s="7"/>
    </row>
    <row r="98" spans="1:9" ht="14.1" customHeight="1">
      <c r="C98" s="13"/>
      <c r="D98" s="121"/>
      <c r="E98" s="5"/>
      <c r="F98" s="5"/>
      <c r="G98" s="7"/>
    </row>
    <row r="99" spans="1:9" ht="14.1" customHeight="1">
      <c r="C99" s="13"/>
      <c r="E99" s="5"/>
      <c r="F99" s="5"/>
      <c r="G99" s="7"/>
    </row>
    <row r="100" spans="1:9" ht="14.1" customHeight="1">
      <c r="C100" s="13"/>
      <c r="E100" s="5"/>
      <c r="F100" s="5"/>
      <c r="G100" s="7"/>
    </row>
    <row r="101" spans="1:9" ht="14.1" customHeight="1">
      <c r="C101" s="8"/>
      <c r="D101" s="11"/>
      <c r="E101" s="5"/>
      <c r="F101" s="5"/>
      <c r="G101" s="7"/>
    </row>
    <row r="102" spans="1:9" ht="14.1" customHeight="1">
      <c r="C102" s="8"/>
      <c r="D102" s="121"/>
      <c r="E102" s="5"/>
      <c r="F102" s="5"/>
      <c r="G102" s="7"/>
    </row>
    <row r="103" spans="1:9" ht="14.1" customHeight="1">
      <c r="C103" s="8"/>
      <c r="D103" s="121"/>
      <c r="E103" s="5"/>
      <c r="F103" s="5"/>
      <c r="G103" s="7"/>
    </row>
    <row r="104" spans="1:9" ht="14.1" customHeight="1">
      <c r="C104" s="121"/>
      <c r="D104" s="121"/>
      <c r="E104" s="5"/>
      <c r="F104" s="5"/>
      <c r="G104" s="7"/>
    </row>
    <row r="105" spans="1:9" ht="14.1" customHeight="1">
      <c r="C105" s="13"/>
      <c r="D105" s="121"/>
      <c r="E105" s="5"/>
      <c r="F105" s="5"/>
      <c r="G105" s="7"/>
    </row>
    <row r="106" spans="1:9" ht="14.1" customHeight="1">
      <c r="C106" s="13"/>
      <c r="E106" s="5"/>
      <c r="F106" s="5"/>
      <c r="G106" s="7"/>
    </row>
    <row r="107" spans="1:9" ht="14.1" customHeight="1">
      <c r="C107" s="13"/>
      <c r="E107" s="5"/>
      <c r="F107" s="5"/>
      <c r="G107" s="7"/>
    </row>
    <row r="108" spans="1:9" ht="14.1" customHeight="1">
      <c r="C108" s="8"/>
      <c r="E108" s="5"/>
      <c r="F108" s="5"/>
      <c r="G108" s="7"/>
    </row>
    <row r="109" spans="1:9" ht="14.1" customHeight="1">
      <c r="C109" s="8"/>
      <c r="E109" s="5"/>
      <c r="F109" s="5"/>
      <c r="G109" s="7"/>
    </row>
    <row r="110" spans="1:9" ht="14.1" customHeight="1">
      <c r="C110" s="8"/>
      <c r="E110" s="5"/>
      <c r="F110" s="5"/>
      <c r="G110" s="7"/>
    </row>
    <row r="111" spans="1:9" ht="26.25" customHeight="1">
      <c r="C111" s="13"/>
      <c r="E111" s="5"/>
      <c r="F111" s="5"/>
      <c r="G111" s="7"/>
    </row>
    <row r="112" spans="1:9" ht="21" customHeight="1">
      <c r="C112" s="13"/>
      <c r="E112" s="5"/>
      <c r="F112" s="118" t="s">
        <v>132</v>
      </c>
      <c r="G112" s="117" t="s">
        <v>133</v>
      </c>
      <c r="I112" s="117" t="s">
        <v>188</v>
      </c>
    </row>
    <row r="113" spans="1:9" ht="14.1" customHeight="1">
      <c r="A113" t="s">
        <v>47</v>
      </c>
      <c r="C113" s="13"/>
      <c r="D113" s="14" t="s">
        <v>114</v>
      </c>
      <c r="E113" s="5">
        <v>81552310199</v>
      </c>
      <c r="F113" s="7">
        <f>'Полный поартикульный'!E137</f>
        <v>766.55</v>
      </c>
      <c r="G113" s="115">
        <f>I113*F113</f>
        <v>766.55</v>
      </c>
      <c r="I113">
        <v>1</v>
      </c>
    </row>
    <row r="114" spans="1:9" ht="14.1" customHeight="1">
      <c r="A114" t="s">
        <v>49</v>
      </c>
      <c r="C114" s="13"/>
      <c r="D114" s="14" t="s">
        <v>114</v>
      </c>
      <c r="E114" s="5">
        <v>81551010199</v>
      </c>
      <c r="F114" s="115">
        <f>'Полный поартикульный'!E91</f>
        <v>825.08</v>
      </c>
      <c r="G114" s="115">
        <f>I114*F114</f>
        <v>2475.2400000000002</v>
      </c>
      <c r="I114">
        <v>3</v>
      </c>
    </row>
    <row r="115" spans="1:9" ht="14.1" customHeight="1">
      <c r="A115" s="217" t="s">
        <v>48</v>
      </c>
      <c r="B115" s="217"/>
      <c r="C115" s="217"/>
      <c r="D115" s="14" t="s">
        <v>114</v>
      </c>
      <c r="E115" s="5">
        <v>81551110199</v>
      </c>
      <c r="F115" s="115">
        <f>'Полный поартикульный'!E97</f>
        <v>1878.74</v>
      </c>
      <c r="G115" s="115">
        <f>I115*F115</f>
        <v>3757.48</v>
      </c>
      <c r="I115">
        <v>2</v>
      </c>
    </row>
    <row r="116" spans="1:9" ht="14.1" customHeight="1">
      <c r="A116" s="217"/>
      <c r="B116" s="217"/>
      <c r="C116" s="217"/>
      <c r="E116" s="5"/>
      <c r="F116" s="7"/>
      <c r="G116" s="115"/>
    </row>
    <row r="117" spans="1:9" ht="14.1" customHeight="1">
      <c r="A117" s="88" t="s">
        <v>46</v>
      </c>
      <c r="C117" s="8"/>
      <c r="E117" s="5"/>
      <c r="F117" s="7"/>
      <c r="G117" s="119">
        <f>SUM(G113:G116)</f>
        <v>6999.27</v>
      </c>
    </row>
    <row r="118" spans="1:9" ht="14.1" customHeight="1">
      <c r="C118" s="13"/>
      <c r="E118" s="5"/>
      <c r="F118" s="5"/>
      <c r="G118" s="68"/>
    </row>
    <row r="119" spans="1:9" ht="14.1" customHeight="1">
      <c r="A119" s="221" t="s">
        <v>123</v>
      </c>
      <c r="B119" s="221"/>
      <c r="C119" s="221"/>
      <c r="D119" s="221"/>
      <c r="E119" s="221"/>
      <c r="F119" s="221"/>
      <c r="G119" s="68"/>
    </row>
    <row r="120" spans="1:9" ht="14.1" customHeight="1">
      <c r="A120" s="219" t="s">
        <v>115</v>
      </c>
      <c r="B120" s="219"/>
      <c r="C120" s="219"/>
      <c r="D120" s="219"/>
      <c r="E120" s="219"/>
      <c r="F120" s="219"/>
      <c r="G120" s="68"/>
    </row>
    <row r="121" spans="1:9" ht="22.5" customHeight="1">
      <c r="A121" s="222" t="s">
        <v>116</v>
      </c>
      <c r="B121" s="219"/>
      <c r="C121" s="219"/>
      <c r="D121" s="219"/>
      <c r="E121" s="219"/>
      <c r="F121" s="118" t="s">
        <v>132</v>
      </c>
      <c r="G121" s="117" t="s">
        <v>133</v>
      </c>
      <c r="I121" s="117" t="s">
        <v>188</v>
      </c>
    </row>
    <row r="122" spans="1:9" ht="27.75" customHeight="1">
      <c r="A122" s="219"/>
      <c r="B122" s="219"/>
      <c r="C122" s="219"/>
      <c r="D122" s="219"/>
      <c r="E122" s="219"/>
      <c r="F122" s="115">
        <f>'Полный поартикульный'!E297</f>
        <v>104.09</v>
      </c>
      <c r="G122" s="115">
        <f>I122*F122</f>
        <v>208.18</v>
      </c>
      <c r="I122">
        <v>2</v>
      </c>
    </row>
    <row r="123" spans="1:9" ht="14.1" customHeight="1">
      <c r="G123" s="69"/>
    </row>
    <row r="124" spans="1:9" ht="14.1" customHeight="1">
      <c r="A124" s="222" t="s">
        <v>117</v>
      </c>
      <c r="B124" s="219"/>
      <c r="C124" s="219"/>
      <c r="D124" s="219"/>
      <c r="E124" s="219"/>
      <c r="F124" s="219"/>
      <c r="G124" s="68"/>
    </row>
    <row r="125" spans="1:9" ht="14.1" customHeight="1">
      <c r="A125" s="219"/>
      <c r="B125" s="219"/>
      <c r="C125" s="219"/>
      <c r="D125" s="219"/>
      <c r="E125" s="219"/>
      <c r="F125" s="219"/>
      <c r="G125" s="68"/>
    </row>
    <row r="126" spans="1:9" ht="14.1" customHeight="1">
      <c r="A126" s="219"/>
      <c r="B126" s="219"/>
      <c r="C126" s="219"/>
      <c r="D126" s="219"/>
      <c r="E126" s="219"/>
      <c r="F126" s="219"/>
      <c r="G126" s="68"/>
    </row>
    <row r="127" spans="1:9" ht="14.1" customHeight="1">
      <c r="A127" s="219"/>
      <c r="B127" s="219"/>
      <c r="C127" s="219"/>
      <c r="D127" s="219"/>
      <c r="E127" s="219"/>
      <c r="F127" s="219"/>
      <c r="G127" s="115"/>
    </row>
    <row r="128" spans="1:9" ht="14.1" customHeight="1">
      <c r="F128" s="4">
        <f>'Полный поартикульный'!E22</f>
        <v>22.35</v>
      </c>
      <c r="G128" s="115">
        <f>I128*F128</f>
        <v>223.5</v>
      </c>
      <c r="I128">
        <v>10</v>
      </c>
    </row>
    <row r="129" spans="1:9" ht="14.1" customHeight="1">
      <c r="A129" s="219" t="s">
        <v>500</v>
      </c>
      <c r="B129" s="219"/>
      <c r="C129" s="219"/>
      <c r="D129" s="219"/>
      <c r="E129" s="219"/>
      <c r="F129" s="219"/>
      <c r="G129" s="68"/>
    </row>
    <row r="130" spans="1:9" ht="14.1" customHeight="1">
      <c r="A130" s="219"/>
      <c r="B130" s="219"/>
      <c r="C130" s="219"/>
      <c r="D130" s="219"/>
      <c r="E130" s="219"/>
      <c r="F130" s="219"/>
      <c r="G130" s="68"/>
    </row>
    <row r="131" spans="1:9" ht="14.1" customHeight="1">
      <c r="A131" s="219"/>
      <c r="B131" s="219"/>
      <c r="C131" s="219"/>
      <c r="D131" s="219"/>
      <c r="E131" s="219"/>
      <c r="F131" s="219"/>
      <c r="G131" s="70"/>
    </row>
    <row r="132" spans="1:9" ht="14.1" customHeight="1">
      <c r="A132" s="219"/>
      <c r="B132" s="219"/>
      <c r="C132" s="219"/>
      <c r="D132" s="219"/>
      <c r="E132" s="219"/>
      <c r="F132" s="219"/>
      <c r="G132" s="70"/>
    </row>
    <row r="133" spans="1:9" ht="14.1" customHeight="1">
      <c r="A133" s="219"/>
      <c r="B133" s="219"/>
      <c r="C133" s="219"/>
      <c r="D133" s="219"/>
      <c r="E133" s="219"/>
      <c r="F133" s="219"/>
      <c r="G133" s="70"/>
    </row>
    <row r="134" spans="1:9" ht="14.1" customHeight="1">
      <c r="A134" s="219"/>
      <c r="B134" s="219"/>
      <c r="C134" s="219"/>
      <c r="D134" s="219"/>
      <c r="E134" s="219"/>
      <c r="F134" s="219"/>
      <c r="G134" s="70"/>
    </row>
    <row r="135" spans="1:9" ht="14.1" customHeight="1">
      <c r="A135" s="219" t="s">
        <v>118</v>
      </c>
      <c r="B135" s="219"/>
      <c r="C135" s="219"/>
      <c r="D135" s="219"/>
      <c r="E135" s="219"/>
      <c r="F135" s="219"/>
      <c r="G135" s="115">
        <f>'Полный поартикульный'!E43*I135</f>
        <v>38.130000000000003</v>
      </c>
      <c r="I135">
        <v>1</v>
      </c>
    </row>
    <row r="136" spans="1:9" ht="14.1" customHeight="1">
      <c r="G136" s="116"/>
    </row>
    <row r="137" spans="1:9" ht="14.1" customHeight="1">
      <c r="D137" s="220" t="s">
        <v>6</v>
      </c>
      <c r="E137" s="220"/>
      <c r="F137" s="220"/>
      <c r="G137" s="119">
        <f>SUM(G122:G136)+G117</f>
        <v>7469.0800000000008</v>
      </c>
    </row>
    <row r="138" spans="1:9" ht="14.1" customHeight="1"/>
    <row r="139" spans="1:9" ht="14.1" customHeight="1"/>
    <row r="140" spans="1:9" ht="14.1" customHeight="1">
      <c r="A140" s="6"/>
      <c r="B140" s="6"/>
      <c r="C140" s="6"/>
      <c r="E140" s="5"/>
      <c r="F140" s="5"/>
      <c r="G140" s="47"/>
      <c r="H140" s="7"/>
      <c r="I140" s="6"/>
    </row>
    <row r="141" spans="1:9" ht="14.1" customHeight="1"/>
    <row r="142" spans="1:9" ht="14.1" customHeight="1"/>
    <row r="143" spans="1:9" ht="14.1" customHeight="1"/>
    <row r="144" spans="1:9" ht="14.1" customHeight="1"/>
    <row r="145" ht="14.1" customHeight="1"/>
    <row r="146" ht="14.1" customHeight="1"/>
    <row r="147" ht="14.1" customHeight="1"/>
    <row r="148" ht="14.1" customHeight="1"/>
    <row r="149" ht="14.1" customHeight="1"/>
    <row r="150" ht="14.1" customHeight="1"/>
    <row r="151" ht="14.1" customHeight="1"/>
    <row r="152" ht="14.1" customHeight="1"/>
    <row r="153" ht="14.1" customHeight="1"/>
  </sheetData>
  <mergeCells count="15">
    <mergeCell ref="A135:F135"/>
    <mergeCell ref="D137:F137"/>
    <mergeCell ref="A115:C116"/>
    <mergeCell ref="A119:F119"/>
    <mergeCell ref="A120:F120"/>
    <mergeCell ref="A121:E122"/>
    <mergeCell ref="A124:F127"/>
    <mergeCell ref="A129:F134"/>
    <mergeCell ref="A95:E96"/>
    <mergeCell ref="A3:G37"/>
    <mergeCell ref="A38:C38"/>
    <mergeCell ref="B47:E48"/>
    <mergeCell ref="B49:E50"/>
    <mergeCell ref="B56:E57"/>
    <mergeCell ref="A90:C90"/>
  </mergeCells>
  <pageMargins left="0.39370078740157483" right="0.39370078740157483" top="0.47244094488188981" bottom="0.47244094488188981" header="0.51181102362204722" footer="0.51181102362204722"/>
  <pageSetup paperSize="9" scale="86" fitToHeight="0" orientation="portrait" r:id="rId1"/>
  <headerFooter alignWithMargins="0">
    <oddHeader>&amp;R&amp;G</oddHeader>
  </headerFooter>
  <rowBreaks count="2" manualBreakCount="2">
    <brk id="37" max="16383" man="1"/>
    <brk id="89" max="16383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75"/>
  <sheetViews>
    <sheetView showWhiteSpace="0" zoomScale="115" zoomScaleNormal="115" zoomScaleSheetLayoutView="115" zoomScalePageLayoutView="85" workbookViewId="0">
      <selection activeCell="F30" sqref="F30:F31"/>
    </sheetView>
  </sheetViews>
  <sheetFormatPr defaultColWidth="9" defaultRowHeight="12.75"/>
  <cols>
    <col min="1" max="2" width="9.7109375" customWidth="1"/>
    <col min="3" max="3" width="26.140625" style="2" customWidth="1"/>
    <col min="4" max="4" width="13" style="5" customWidth="1"/>
    <col min="5" max="6" width="11.7109375" style="2" customWidth="1"/>
    <col min="7" max="7" width="12.5703125" style="4" customWidth="1"/>
    <col min="8" max="8" width="9" style="4"/>
    <col min="10" max="10" width="10.28515625" style="190" bestFit="1" customWidth="1"/>
    <col min="11" max="12" width="22.85546875" style="190" customWidth="1"/>
  </cols>
  <sheetData>
    <row r="1" spans="1:12" s="32" customFormat="1" ht="39.950000000000003" customHeight="1">
      <c r="A1" s="204" t="s">
        <v>88</v>
      </c>
      <c r="B1" s="204"/>
      <c r="C1" s="204"/>
      <c r="D1" s="15"/>
      <c r="E1" s="15"/>
      <c r="F1" s="15"/>
      <c r="G1" s="29"/>
      <c r="H1" s="29"/>
      <c r="J1" s="214" t="s">
        <v>494</v>
      </c>
      <c r="K1" s="214"/>
      <c r="L1" s="214"/>
    </row>
    <row r="2" spans="1:12" s="32" customFormat="1" ht="14.1" customHeight="1">
      <c r="A2" s="230" t="s">
        <v>105</v>
      </c>
      <c r="B2" s="230"/>
      <c r="C2" s="230"/>
      <c r="D2" s="230"/>
      <c r="E2" s="230"/>
      <c r="F2" s="230"/>
      <c r="G2" s="230"/>
      <c r="H2" s="29"/>
      <c r="J2" s="179"/>
      <c r="K2" s="179"/>
      <c r="L2" s="180"/>
    </row>
    <row r="3" spans="1:12" s="77" customFormat="1" ht="14.1" customHeight="1">
      <c r="A3" s="230"/>
      <c r="B3" s="230"/>
      <c r="C3" s="230"/>
      <c r="D3" s="230"/>
      <c r="E3" s="230"/>
      <c r="F3" s="230"/>
      <c r="G3" s="230"/>
      <c r="H3" s="76"/>
      <c r="J3" s="214" t="s">
        <v>475</v>
      </c>
      <c r="K3" s="214"/>
      <c r="L3" s="214"/>
    </row>
    <row r="4" spans="1:12" s="32" customFormat="1" ht="14.1" customHeight="1">
      <c r="A4" s="230"/>
      <c r="B4" s="230"/>
      <c r="C4" s="230"/>
      <c r="D4" s="230"/>
      <c r="E4" s="230"/>
      <c r="F4" s="230"/>
      <c r="G4" s="230"/>
      <c r="H4" s="29"/>
      <c r="J4" s="223"/>
      <c r="K4" s="223"/>
      <c r="L4" s="223"/>
    </row>
    <row r="5" spans="1:12" s="32" customFormat="1" ht="14.1" customHeight="1">
      <c r="A5" s="230"/>
      <c r="B5" s="230"/>
      <c r="C5" s="230"/>
      <c r="D5" s="230"/>
      <c r="E5" s="230"/>
      <c r="F5" s="230"/>
      <c r="G5" s="230"/>
      <c r="H5" s="29"/>
      <c r="J5" s="181" t="s">
        <v>12</v>
      </c>
      <c r="K5" s="181"/>
      <c r="L5" s="182" t="s">
        <v>469</v>
      </c>
    </row>
    <row r="6" spans="1:12" s="32" customFormat="1" ht="29.25" customHeight="1">
      <c r="A6" s="24"/>
      <c r="B6" s="24"/>
      <c r="C6" s="24"/>
      <c r="D6" s="24"/>
      <c r="E6" s="24"/>
      <c r="F6" s="24"/>
      <c r="G6" s="24"/>
      <c r="H6" s="29"/>
      <c r="J6" s="233" t="s">
        <v>470</v>
      </c>
      <c r="K6" s="233"/>
      <c r="L6" s="183">
        <v>100</v>
      </c>
    </row>
    <row r="7" spans="1:12" s="32" customFormat="1" ht="14.1" customHeight="1">
      <c r="A7" s="230" t="s">
        <v>502</v>
      </c>
      <c r="B7" s="230"/>
      <c r="C7" s="230"/>
      <c r="D7" s="230"/>
      <c r="E7" s="230"/>
      <c r="F7" s="230"/>
      <c r="G7" s="230"/>
      <c r="H7" s="29"/>
      <c r="J7" s="231" t="s">
        <v>471</v>
      </c>
      <c r="K7" s="231"/>
      <c r="L7" s="226">
        <v>101</v>
      </c>
    </row>
    <row r="8" spans="1:12" s="32" customFormat="1" ht="14.1" customHeight="1">
      <c r="A8" s="230"/>
      <c r="B8" s="230"/>
      <c r="C8" s="230"/>
      <c r="D8" s="230"/>
      <c r="E8" s="230"/>
      <c r="F8" s="230"/>
      <c r="G8" s="230"/>
      <c r="H8" s="29"/>
      <c r="J8" s="232"/>
      <c r="K8" s="232"/>
      <c r="L8" s="227"/>
    </row>
    <row r="9" spans="1:12" s="32" customFormat="1" ht="14.1" customHeight="1">
      <c r="A9" s="24"/>
      <c r="B9" s="24"/>
      <c r="C9" s="24"/>
      <c r="D9" s="24"/>
      <c r="E9" s="24"/>
      <c r="F9" s="24"/>
      <c r="G9" s="24"/>
      <c r="H9" s="29"/>
      <c r="J9" s="231" t="s">
        <v>472</v>
      </c>
      <c r="K9" s="231"/>
      <c r="L9" s="228">
        <v>107</v>
      </c>
    </row>
    <row r="10" spans="1:12" s="32" customFormat="1" ht="14.1" customHeight="1">
      <c r="A10" s="230" t="s">
        <v>106</v>
      </c>
      <c r="B10" s="230"/>
      <c r="C10" s="230"/>
      <c r="D10" s="230"/>
      <c r="E10" s="230"/>
      <c r="F10" s="230"/>
      <c r="G10" s="230"/>
      <c r="H10" s="29"/>
      <c r="J10" s="232"/>
      <c r="K10" s="232"/>
      <c r="L10" s="229"/>
    </row>
    <row r="11" spans="1:12" s="32" customFormat="1" ht="14.1" customHeight="1">
      <c r="A11" s="230"/>
      <c r="B11" s="230"/>
      <c r="C11" s="230"/>
      <c r="D11" s="230"/>
      <c r="E11" s="230"/>
      <c r="F11" s="230"/>
      <c r="G11" s="230"/>
      <c r="H11" s="29"/>
      <c r="J11" s="231" t="s">
        <v>473</v>
      </c>
      <c r="K11" s="231"/>
      <c r="L11" s="226">
        <v>113</v>
      </c>
    </row>
    <row r="12" spans="1:12" s="32" customFormat="1" ht="14.1" customHeight="1">
      <c r="A12" s="230"/>
      <c r="B12" s="230"/>
      <c r="C12" s="230"/>
      <c r="D12" s="230"/>
      <c r="E12" s="230"/>
      <c r="F12" s="230"/>
      <c r="G12" s="230"/>
      <c r="H12" s="29"/>
      <c r="J12" s="232"/>
      <c r="K12" s="232"/>
      <c r="L12" s="227"/>
    </row>
    <row r="13" spans="1:12" s="22" customFormat="1" ht="14.1" customHeight="1">
      <c r="A13" s="24"/>
      <c r="B13" s="24"/>
      <c r="C13" s="24"/>
      <c r="D13" s="24"/>
      <c r="E13" s="24"/>
      <c r="F13" s="24"/>
      <c r="G13" s="24"/>
      <c r="H13" s="16"/>
      <c r="J13" s="239" t="s">
        <v>474</v>
      </c>
      <c r="K13" s="239"/>
      <c r="L13" s="185">
        <v>199</v>
      </c>
    </row>
    <row r="14" spans="1:12" s="22" customFormat="1" ht="14.1" customHeight="1">
      <c r="A14" s="230" t="s">
        <v>503</v>
      </c>
      <c r="B14" s="230"/>
      <c r="C14" s="230"/>
      <c r="D14" s="230"/>
      <c r="E14" s="230"/>
      <c r="F14" s="230"/>
      <c r="G14" s="230"/>
      <c r="H14" s="16"/>
      <c r="J14" s="237" t="s">
        <v>476</v>
      </c>
      <c r="K14" s="237"/>
      <c r="L14" s="186">
        <v>399</v>
      </c>
    </row>
    <row r="15" spans="1:12" s="22" customFormat="1" ht="14.1" customHeight="1">
      <c r="A15" s="230"/>
      <c r="B15" s="230"/>
      <c r="C15" s="230"/>
      <c r="D15" s="230"/>
      <c r="E15" s="230"/>
      <c r="F15" s="230"/>
      <c r="G15" s="230"/>
      <c r="H15" s="16"/>
      <c r="J15" s="240" t="s">
        <v>33</v>
      </c>
      <c r="K15" s="240"/>
      <c r="L15" s="148">
        <v>700</v>
      </c>
    </row>
    <row r="16" spans="1:12" s="22" customFormat="1" ht="14.1" customHeight="1">
      <c r="A16" s="230"/>
      <c r="B16" s="230"/>
      <c r="C16" s="230"/>
      <c r="D16" s="230"/>
      <c r="E16" s="230"/>
      <c r="F16" s="230"/>
      <c r="G16" s="230"/>
      <c r="H16" s="16"/>
      <c r="J16" s="237" t="s">
        <v>34</v>
      </c>
      <c r="K16" s="237"/>
      <c r="L16" s="224">
        <v>701</v>
      </c>
    </row>
    <row r="17" spans="1:12" s="22" customFormat="1" ht="14.1" customHeight="1">
      <c r="A17" s="230"/>
      <c r="B17" s="230"/>
      <c r="C17" s="230"/>
      <c r="D17" s="230"/>
      <c r="E17" s="230"/>
      <c r="F17" s="230"/>
      <c r="G17" s="230"/>
      <c r="H17" s="16"/>
      <c r="J17" s="238"/>
      <c r="K17" s="238"/>
      <c r="L17" s="225"/>
    </row>
    <row r="18" spans="1:12" s="22" customFormat="1" ht="14.1" customHeight="1">
      <c r="A18" s="24"/>
      <c r="B18" s="24"/>
      <c r="C18" s="24"/>
      <c r="D18" s="24"/>
      <c r="E18" s="24"/>
      <c r="F18" s="24"/>
      <c r="G18" s="24"/>
      <c r="H18" s="16"/>
      <c r="J18" s="184"/>
      <c r="K18" s="184"/>
      <c r="L18" s="184"/>
    </row>
    <row r="19" spans="1:12" s="22" customFormat="1" ht="14.1" customHeight="1">
      <c r="A19" s="24"/>
      <c r="B19" s="24"/>
      <c r="C19" s="24"/>
      <c r="D19" s="24"/>
      <c r="E19" s="24"/>
      <c r="F19" s="24"/>
      <c r="G19" s="24"/>
      <c r="H19" s="16"/>
      <c r="J19" s="184"/>
      <c r="K19" s="184"/>
      <c r="L19" s="184"/>
    </row>
    <row r="20" spans="1:12" s="22" customFormat="1" ht="14.1" customHeight="1">
      <c r="A20" s="241" t="s">
        <v>89</v>
      </c>
      <c r="B20" s="241"/>
      <c r="C20" s="241"/>
      <c r="D20" s="24"/>
      <c r="E20" s="24"/>
      <c r="F20" s="24"/>
      <c r="G20" s="24"/>
      <c r="H20" s="16"/>
      <c r="J20" s="184"/>
      <c r="K20" s="184"/>
      <c r="L20" s="184"/>
    </row>
    <row r="21" spans="1:12" s="22" customFormat="1" ht="14.1" customHeight="1">
      <c r="A21" s="241"/>
      <c r="B21" s="241"/>
      <c r="C21" s="241"/>
      <c r="D21" s="24"/>
      <c r="E21" s="24"/>
      <c r="F21" s="24"/>
      <c r="G21" s="24"/>
      <c r="H21" s="16"/>
      <c r="J21" s="184"/>
      <c r="K21" s="184"/>
      <c r="L21" s="184"/>
    </row>
    <row r="22" spans="1:12" s="22" customFormat="1" ht="14.1" customHeight="1">
      <c r="A22" s="24"/>
      <c r="B22" s="24"/>
      <c r="C22" s="24"/>
      <c r="D22" s="24"/>
      <c r="E22" s="24"/>
      <c r="F22" s="24"/>
      <c r="G22" s="24"/>
      <c r="H22" s="16"/>
      <c r="J22" s="184"/>
      <c r="K22" s="184"/>
      <c r="L22" s="184"/>
    </row>
    <row r="23" spans="1:12" s="22" customFormat="1" ht="14.1" customHeight="1">
      <c r="A23" s="242" t="s">
        <v>102</v>
      </c>
      <c r="B23" s="242"/>
      <c r="C23" s="243" t="s">
        <v>107</v>
      </c>
      <c r="D23" s="243"/>
      <c r="E23" s="61"/>
      <c r="F23" s="61"/>
      <c r="G23" s="61"/>
      <c r="H23" s="16"/>
      <c r="J23" s="184"/>
      <c r="K23" s="184"/>
      <c r="L23" s="184"/>
    </row>
    <row r="24" spans="1:12" s="22" customFormat="1" ht="14.1" customHeight="1">
      <c r="A24" s="242"/>
      <c r="B24" s="242"/>
      <c r="C24" s="244"/>
      <c r="D24" s="244"/>
      <c r="E24" s="61"/>
      <c r="F24" s="24"/>
      <c r="G24" s="24"/>
      <c r="H24" s="16"/>
      <c r="J24" s="184"/>
      <c r="K24" s="184"/>
      <c r="L24" s="184"/>
    </row>
    <row r="25" spans="1:12" s="22" customFormat="1" ht="14.1" customHeight="1">
      <c r="A25" s="242"/>
      <c r="B25" s="242"/>
      <c r="C25" s="244"/>
      <c r="D25" s="244"/>
      <c r="E25" s="61"/>
      <c r="F25" s="24"/>
      <c r="G25" s="24"/>
      <c r="H25" s="16"/>
      <c r="J25" s="184"/>
      <c r="K25" s="184"/>
      <c r="L25" s="184"/>
    </row>
    <row r="26" spans="1:12" s="22" customFormat="1" ht="14.1" customHeight="1">
      <c r="A26" s="24"/>
      <c r="B26" s="24"/>
      <c r="C26" s="24"/>
      <c r="D26" s="24"/>
      <c r="E26" s="61"/>
      <c r="F26" s="24"/>
      <c r="G26" s="24"/>
      <c r="H26" s="16"/>
      <c r="J26" s="184"/>
      <c r="K26" s="184"/>
      <c r="L26" s="184"/>
    </row>
    <row r="27" spans="1:12" s="60" customFormat="1" ht="14.1" customHeight="1">
      <c r="A27" s="149" t="s">
        <v>87</v>
      </c>
      <c r="B27" s="24"/>
      <c r="C27" s="234" t="s">
        <v>120</v>
      </c>
      <c r="D27" s="234"/>
      <c r="E27" s="61"/>
      <c r="F27" s="24"/>
      <c r="G27" s="24"/>
      <c r="H27" s="29"/>
      <c r="J27" s="187"/>
      <c r="K27" s="187"/>
      <c r="L27" s="187"/>
    </row>
    <row r="28" spans="1:12" s="22" customFormat="1" ht="14.1" customHeight="1">
      <c r="A28" s="24"/>
      <c r="B28" s="24"/>
      <c r="C28" s="235"/>
      <c r="D28" s="235"/>
      <c r="E28" s="24"/>
      <c r="F28" s="24"/>
      <c r="G28" s="24"/>
      <c r="H28" s="16"/>
      <c r="J28" s="184"/>
      <c r="K28" s="184"/>
      <c r="L28" s="184"/>
    </row>
    <row r="29" spans="1:12" s="22" customFormat="1" ht="14.1" customHeight="1">
      <c r="A29" s="24"/>
      <c r="B29" s="24"/>
      <c r="C29" s="235"/>
      <c r="D29" s="235"/>
      <c r="E29" s="24"/>
      <c r="F29" s="24"/>
      <c r="G29" s="24"/>
      <c r="H29" s="16"/>
      <c r="J29" s="184"/>
      <c r="K29" s="184"/>
      <c r="L29" s="184"/>
    </row>
    <row r="30" spans="1:12" s="22" customFormat="1" ht="14.1" customHeight="1">
      <c r="A30" s="24"/>
      <c r="B30" s="24"/>
      <c r="C30" s="235"/>
      <c r="D30" s="235"/>
      <c r="E30" s="24"/>
      <c r="F30" s="24"/>
      <c r="G30" s="24"/>
      <c r="H30" s="16"/>
      <c r="J30" s="184"/>
      <c r="K30" s="184"/>
      <c r="L30" s="184"/>
    </row>
    <row r="31" spans="1:12" s="22" customFormat="1" ht="14.1" customHeight="1">
      <c r="A31" s="24"/>
      <c r="B31" s="24"/>
      <c r="C31" s="236"/>
      <c r="D31" s="236"/>
      <c r="E31" s="24"/>
      <c r="F31" s="24"/>
      <c r="G31" s="24"/>
      <c r="H31" s="16"/>
      <c r="J31" s="184"/>
      <c r="K31" s="184"/>
      <c r="L31" s="184"/>
    </row>
    <row r="32" spans="1:12" s="22" customFormat="1" ht="14.1" customHeight="1">
      <c r="A32" s="24"/>
      <c r="B32" s="24"/>
      <c r="C32" s="78"/>
      <c r="D32" s="78"/>
      <c r="E32" s="24"/>
      <c r="F32" s="24"/>
      <c r="G32" s="24"/>
      <c r="H32" s="16"/>
      <c r="J32" s="184"/>
      <c r="K32" s="184"/>
      <c r="L32" s="184"/>
    </row>
    <row r="33" spans="1:12" s="22" customFormat="1" ht="14.1" customHeight="1">
      <c r="A33" s="149" t="s">
        <v>103</v>
      </c>
      <c r="B33" s="24"/>
      <c r="C33" s="230" t="s">
        <v>119</v>
      </c>
      <c r="D33" s="230"/>
      <c r="E33" s="24"/>
      <c r="F33" s="24"/>
      <c r="G33" s="24"/>
      <c r="H33" s="16"/>
      <c r="J33" s="184"/>
      <c r="K33" s="184"/>
      <c r="L33" s="184"/>
    </row>
    <row r="34" spans="1:12" s="22" customFormat="1" ht="14.1" customHeight="1">
      <c r="A34" s="24"/>
      <c r="B34" s="24"/>
      <c r="C34" s="230"/>
      <c r="D34" s="230"/>
      <c r="E34" s="24"/>
      <c r="F34" s="24"/>
      <c r="G34" s="24"/>
      <c r="H34" s="16"/>
      <c r="J34" s="184"/>
      <c r="K34" s="184"/>
      <c r="L34" s="184"/>
    </row>
    <row r="35" spans="1:12" s="22" customFormat="1" ht="14.1" customHeight="1">
      <c r="A35" s="24"/>
      <c r="B35" s="24"/>
      <c r="C35" s="230"/>
      <c r="D35" s="230"/>
      <c r="E35" s="24"/>
      <c r="F35" s="24"/>
      <c r="G35" s="24"/>
      <c r="H35" s="16"/>
      <c r="J35" s="184"/>
      <c r="K35" s="184"/>
      <c r="L35" s="184"/>
    </row>
    <row r="36" spans="1:12" s="22" customFormat="1" ht="14.1" customHeight="1">
      <c r="A36" s="24"/>
      <c r="B36" s="24"/>
      <c r="C36" s="230"/>
      <c r="D36" s="230"/>
      <c r="E36" s="24"/>
      <c r="F36" s="24"/>
      <c r="G36" s="24"/>
      <c r="H36" s="16"/>
      <c r="J36" s="184"/>
      <c r="K36" s="184"/>
      <c r="L36" s="184"/>
    </row>
    <row r="37" spans="1:12" s="22" customFormat="1" ht="14.1" customHeight="1">
      <c r="A37" s="24"/>
      <c r="B37" s="24"/>
      <c r="C37" s="24"/>
      <c r="D37" s="24"/>
      <c r="E37" s="24"/>
      <c r="F37" s="24"/>
      <c r="G37" s="24"/>
      <c r="H37" s="16"/>
      <c r="J37" s="184"/>
      <c r="K37" s="184"/>
      <c r="L37" s="184"/>
    </row>
    <row r="38" spans="1:12" s="22" customFormat="1" ht="14.1" customHeight="1">
      <c r="A38" s="24"/>
      <c r="B38" s="24"/>
      <c r="C38" s="24"/>
      <c r="D38" s="24"/>
      <c r="E38" s="24"/>
      <c r="F38" s="24"/>
      <c r="G38" s="24"/>
      <c r="H38" s="16"/>
      <c r="J38" s="184"/>
      <c r="K38" s="184"/>
      <c r="L38" s="184"/>
    </row>
    <row r="39" spans="1:12" s="22" customFormat="1" ht="14.1" customHeight="1">
      <c r="A39" s="24"/>
      <c r="B39" s="24"/>
      <c r="C39" s="24"/>
      <c r="D39" s="24"/>
      <c r="E39" s="24"/>
      <c r="F39" s="24"/>
      <c r="G39" s="24"/>
      <c r="H39" s="16"/>
      <c r="J39" s="184"/>
      <c r="K39" s="184"/>
      <c r="L39" s="184"/>
    </row>
    <row r="40" spans="1:12" s="22" customFormat="1" ht="14.1" customHeight="1">
      <c r="A40" s="24"/>
      <c r="B40" s="24"/>
      <c r="C40" s="24"/>
      <c r="D40" s="24"/>
      <c r="E40" s="24"/>
      <c r="F40" s="24"/>
      <c r="G40" s="24"/>
      <c r="H40" s="16"/>
      <c r="J40" s="184"/>
      <c r="K40" s="184"/>
      <c r="L40" s="184"/>
    </row>
    <row r="41" spans="1:12" s="22" customFormat="1" ht="14.1" customHeight="1">
      <c r="A41" s="230" t="s">
        <v>477</v>
      </c>
      <c r="B41" s="230"/>
      <c r="C41" s="230"/>
      <c r="D41" s="230"/>
      <c r="E41" s="230"/>
      <c r="F41" s="24"/>
      <c r="G41" s="24"/>
      <c r="H41" s="16"/>
      <c r="J41" s="184"/>
      <c r="K41" s="184"/>
      <c r="L41" s="184"/>
    </row>
    <row r="42" spans="1:12" s="22" customFormat="1" ht="14.1" customHeight="1">
      <c r="A42" s="230"/>
      <c r="B42" s="230"/>
      <c r="C42" s="230"/>
      <c r="D42" s="230"/>
      <c r="E42" s="230"/>
      <c r="F42" s="24"/>
      <c r="G42" s="24"/>
      <c r="H42" s="16"/>
      <c r="J42" s="184"/>
      <c r="K42" s="184"/>
      <c r="L42" s="184"/>
    </row>
    <row r="43" spans="1:12" s="22" customFormat="1" ht="14.1" customHeight="1">
      <c r="A43" s="230"/>
      <c r="B43" s="230"/>
      <c r="C43" s="230"/>
      <c r="D43" s="230"/>
      <c r="E43" s="230"/>
      <c r="F43" s="24"/>
      <c r="G43" s="24"/>
      <c r="H43" s="16"/>
      <c r="J43" s="184"/>
      <c r="K43" s="184"/>
      <c r="L43" s="184"/>
    </row>
    <row r="44" spans="1:12" s="22" customFormat="1" ht="14.1" customHeight="1">
      <c r="A44" s="230"/>
      <c r="B44" s="230"/>
      <c r="C44" s="230"/>
      <c r="D44" s="230"/>
      <c r="E44" s="230"/>
      <c r="F44" s="24"/>
      <c r="G44" s="24"/>
      <c r="H44" s="16"/>
      <c r="J44" s="184"/>
      <c r="K44" s="184"/>
      <c r="L44" s="184"/>
    </row>
    <row r="45" spans="1:12" s="22" customFormat="1" ht="14.1" customHeight="1">
      <c r="A45" s="230"/>
      <c r="B45" s="230"/>
      <c r="C45" s="230"/>
      <c r="D45" s="230"/>
      <c r="E45" s="230"/>
      <c r="F45" s="24"/>
      <c r="G45" s="24"/>
      <c r="H45" s="16"/>
      <c r="J45" s="184"/>
      <c r="K45" s="184"/>
      <c r="L45" s="184"/>
    </row>
    <row r="46" spans="1:12" s="22" customFormat="1" ht="14.1" customHeight="1">
      <c r="A46" s="24"/>
      <c r="B46" s="24"/>
      <c r="C46" s="24"/>
      <c r="D46" s="24"/>
      <c r="E46" s="24"/>
      <c r="F46" s="24"/>
      <c r="G46" s="61"/>
      <c r="H46" s="16"/>
      <c r="J46" s="184"/>
      <c r="K46" s="184"/>
      <c r="L46" s="184"/>
    </row>
    <row r="47" spans="1:12" s="22" customFormat="1" ht="14.1" customHeight="1">
      <c r="A47" s="6"/>
      <c r="B47" s="6"/>
      <c r="C47" s="6"/>
      <c r="D47" s="5"/>
      <c r="E47" s="5"/>
      <c r="F47" s="5"/>
      <c r="G47" s="47"/>
      <c r="H47" s="16"/>
      <c r="J47" s="184"/>
      <c r="K47" s="184"/>
      <c r="L47" s="184"/>
    </row>
    <row r="48" spans="1:12" s="22" customFormat="1" ht="14.1" customHeight="1">
      <c r="A48" s="18"/>
      <c r="B48" s="18"/>
      <c r="C48" s="19"/>
      <c r="D48" s="15"/>
      <c r="E48" s="20"/>
      <c r="F48" s="20"/>
      <c r="G48" s="21"/>
      <c r="H48" s="16"/>
      <c r="J48" s="184"/>
      <c r="K48" s="184"/>
      <c r="L48" s="184"/>
    </row>
    <row r="49" spans="1:12" s="22" customFormat="1" ht="14.1" customHeight="1">
      <c r="A49" s="32"/>
      <c r="B49" s="32"/>
      <c r="C49" s="32"/>
      <c r="D49" s="32"/>
      <c r="E49" s="32"/>
      <c r="F49" s="32"/>
      <c r="G49" s="32"/>
      <c r="H49" s="16"/>
      <c r="J49" s="184"/>
      <c r="K49" s="184"/>
      <c r="L49" s="184"/>
    </row>
    <row r="50" spans="1:12" s="22" customFormat="1" ht="14.1" customHeight="1">
      <c r="H50" s="16"/>
      <c r="J50" s="184"/>
      <c r="K50" s="184"/>
      <c r="L50" s="184"/>
    </row>
    <row r="51" spans="1:12" s="6" customFormat="1" ht="14.1" customHeight="1">
      <c r="A51" s="60"/>
      <c r="B51" s="60"/>
      <c r="C51" s="60"/>
      <c r="D51" s="60"/>
      <c r="E51" s="60"/>
      <c r="F51" s="60"/>
      <c r="G51" s="60"/>
      <c r="H51" s="7"/>
      <c r="J51" s="188"/>
      <c r="K51" s="188"/>
      <c r="L51" s="188"/>
    </row>
    <row r="52" spans="1:12" s="22" customFormat="1" ht="14.1" customHeight="1">
      <c r="H52" s="16"/>
      <c r="J52" s="184"/>
      <c r="K52" s="184"/>
      <c r="L52" s="184"/>
    </row>
    <row r="53" spans="1:12" s="32" customFormat="1" ht="19.5" customHeight="1">
      <c r="A53" s="22"/>
      <c r="B53" s="22"/>
      <c r="C53" s="22"/>
      <c r="D53" s="22"/>
      <c r="E53" s="22"/>
      <c r="F53" s="22"/>
      <c r="G53" s="22"/>
      <c r="H53" s="29"/>
      <c r="J53" s="189"/>
      <c r="K53" s="189"/>
      <c r="L53" s="189"/>
    </row>
    <row r="54" spans="1:12" s="22" customFormat="1">
      <c r="H54" s="16"/>
      <c r="J54" s="184"/>
      <c r="K54" s="184"/>
      <c r="L54" s="184"/>
    </row>
    <row r="55" spans="1:12" s="60" customFormat="1" ht="14.1" customHeight="1">
      <c r="A55" s="22"/>
      <c r="B55" s="22"/>
      <c r="C55" s="22"/>
      <c r="D55" s="22"/>
      <c r="E55" s="22"/>
      <c r="F55" s="22"/>
      <c r="G55" s="22"/>
      <c r="H55" s="29"/>
      <c r="J55" s="187"/>
      <c r="K55" s="187"/>
      <c r="L55" s="187"/>
    </row>
    <row r="56" spans="1:12" s="22" customFormat="1" ht="14.1" customHeight="1">
      <c r="H56" s="16"/>
      <c r="J56" s="184"/>
      <c r="K56" s="184"/>
      <c r="L56" s="184"/>
    </row>
    <row r="57" spans="1:12" s="22" customFormat="1" ht="14.1" customHeight="1">
      <c r="H57" s="16"/>
      <c r="J57" s="184"/>
      <c r="K57" s="184"/>
      <c r="L57" s="184"/>
    </row>
    <row r="58" spans="1:12" s="22" customFormat="1" ht="27" customHeight="1">
      <c r="H58" s="16"/>
      <c r="J58" s="184"/>
      <c r="K58" s="184"/>
      <c r="L58" s="184"/>
    </row>
    <row r="59" spans="1:12" s="22" customFormat="1" ht="14.1" customHeight="1">
      <c r="H59" s="16"/>
      <c r="J59" s="184"/>
      <c r="K59" s="184"/>
      <c r="L59" s="184"/>
    </row>
    <row r="60" spans="1:12" s="22" customFormat="1" ht="14.1" customHeight="1">
      <c r="H60" s="16"/>
      <c r="J60" s="184"/>
      <c r="K60" s="184"/>
      <c r="L60" s="184"/>
    </row>
    <row r="61" spans="1:12" s="22" customFormat="1" ht="14.1" customHeight="1">
      <c r="H61" s="16"/>
      <c r="J61" s="184"/>
      <c r="K61" s="184"/>
      <c r="L61" s="184"/>
    </row>
    <row r="62" spans="1:12" s="22" customFormat="1" ht="14.1" customHeight="1">
      <c r="H62" s="16"/>
      <c r="J62" s="184"/>
      <c r="K62" s="184"/>
      <c r="L62" s="184"/>
    </row>
    <row r="63" spans="1:12" s="22" customFormat="1" ht="14.1" customHeight="1">
      <c r="H63" s="16"/>
      <c r="J63" s="184"/>
      <c r="K63" s="184"/>
      <c r="L63" s="184"/>
    </row>
    <row r="64" spans="1:12" s="22" customFormat="1" ht="27" customHeight="1">
      <c r="A64"/>
      <c r="B64"/>
      <c r="C64" s="2"/>
      <c r="D64" s="5"/>
      <c r="E64" s="2"/>
      <c r="F64" s="2"/>
      <c r="G64" s="4"/>
      <c r="H64" s="16"/>
      <c r="J64" s="184"/>
      <c r="K64" s="184"/>
      <c r="L64" s="184"/>
    </row>
    <row r="65" spans="1:12" s="22" customFormat="1" ht="27" customHeight="1">
      <c r="A65"/>
      <c r="B65"/>
      <c r="C65" s="2"/>
      <c r="D65" s="5"/>
      <c r="E65" s="2"/>
      <c r="F65" s="2"/>
      <c r="G65" s="4"/>
      <c r="H65" s="16"/>
      <c r="J65" s="184"/>
      <c r="K65" s="184"/>
      <c r="L65" s="184"/>
    </row>
    <row r="66" spans="1:12" s="22" customFormat="1">
      <c r="A66"/>
      <c r="B66"/>
      <c r="C66" s="2"/>
      <c r="D66" s="5"/>
      <c r="E66" s="2"/>
      <c r="F66" s="2"/>
      <c r="G66" s="4"/>
      <c r="H66" s="16"/>
      <c r="J66" s="184"/>
      <c r="K66" s="184"/>
      <c r="L66" s="184"/>
    </row>
    <row r="67" spans="1:12" s="22" customFormat="1">
      <c r="A67"/>
      <c r="B67"/>
      <c r="C67" s="2"/>
      <c r="D67" s="5"/>
      <c r="E67" s="2"/>
      <c r="F67" s="2"/>
      <c r="G67" s="4"/>
      <c r="H67" s="16"/>
      <c r="J67" s="184"/>
      <c r="K67" s="184"/>
      <c r="L67" s="184"/>
    </row>
    <row r="68" spans="1:12" ht="14.1" customHeight="1"/>
    <row r="69" spans="1:12" ht="14.1" customHeight="1"/>
    <row r="70" spans="1:12" ht="14.1" customHeight="1"/>
    <row r="71" spans="1:12" ht="14.1" customHeight="1"/>
    <row r="72" spans="1:12" ht="14.1" customHeight="1"/>
    <row r="73" spans="1:12" ht="14.1" customHeight="1"/>
    <row r="74" spans="1:12" ht="14.1" customHeight="1"/>
    <row r="75" spans="1:12" ht="14.1" customHeight="1"/>
  </sheetData>
  <mergeCells count="25">
    <mergeCell ref="A41:E45"/>
    <mergeCell ref="C33:D36"/>
    <mergeCell ref="C27:D31"/>
    <mergeCell ref="J9:K10"/>
    <mergeCell ref="J11:K12"/>
    <mergeCell ref="J16:K17"/>
    <mergeCell ref="J13:K13"/>
    <mergeCell ref="J15:K15"/>
    <mergeCell ref="J14:K14"/>
    <mergeCell ref="A20:C21"/>
    <mergeCell ref="A23:B25"/>
    <mergeCell ref="C23:D25"/>
    <mergeCell ref="A1:C1"/>
    <mergeCell ref="J3:L4"/>
    <mergeCell ref="L16:L17"/>
    <mergeCell ref="L11:L12"/>
    <mergeCell ref="L9:L10"/>
    <mergeCell ref="A2:G5"/>
    <mergeCell ref="A7:G8"/>
    <mergeCell ref="A10:G12"/>
    <mergeCell ref="A14:G17"/>
    <mergeCell ref="J7:K8"/>
    <mergeCell ref="L7:L8"/>
    <mergeCell ref="J6:K6"/>
    <mergeCell ref="J1:L1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57" fitToHeight="0" orientation="portrait" r:id="rId1"/>
  <headerFooter alignWithMargins="0">
    <oddHeader>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211"/>
  <sheetViews>
    <sheetView zoomScaleNormal="100" zoomScaleSheetLayoutView="115" zoomScalePageLayoutView="85" workbookViewId="0">
      <selection activeCell="H1" sqref="H1:H1048576"/>
    </sheetView>
  </sheetViews>
  <sheetFormatPr defaultColWidth="9" defaultRowHeight="12.75"/>
  <cols>
    <col min="1" max="1" width="18.7109375" customWidth="1"/>
    <col min="2" max="2" width="9.7109375" customWidth="1"/>
    <col min="3" max="3" width="26.140625" style="2" customWidth="1"/>
    <col min="4" max="4" width="8.5703125" style="5" customWidth="1"/>
    <col min="5" max="5" width="11.7109375" style="5" customWidth="1"/>
    <col min="6" max="6" width="5.140625" style="5" customWidth="1"/>
    <col min="7" max="7" width="11.42578125" style="25" bestFit="1" customWidth="1"/>
    <col min="8" max="8" width="28.140625" style="126" customWidth="1"/>
    <col min="9" max="9" width="34.42578125" style="127" bestFit="1" customWidth="1"/>
    <col min="10" max="10" width="2.140625" bestFit="1" customWidth="1"/>
    <col min="11" max="11" width="35.5703125" customWidth="1"/>
    <col min="12" max="12" width="26.28515625" customWidth="1"/>
  </cols>
  <sheetData>
    <row r="1" spans="1:10" s="15" customFormat="1" ht="39.950000000000003" customHeight="1">
      <c r="B1" s="204" t="s">
        <v>83</v>
      </c>
      <c r="C1" s="204"/>
      <c r="H1" s="99"/>
      <c r="I1" s="123"/>
      <c r="J1" s="124"/>
    </row>
    <row r="2" spans="1:10" s="32" customFormat="1" ht="14.1" customHeight="1">
      <c r="C2" s="15"/>
      <c r="D2" s="15"/>
      <c r="E2" s="15"/>
      <c r="F2" s="15"/>
      <c r="G2" s="30"/>
      <c r="H2" s="123"/>
      <c r="I2" s="125"/>
    </row>
    <row r="3" spans="1:10" s="152" customFormat="1" ht="22.5">
      <c r="A3" s="89"/>
      <c r="B3" s="89"/>
      <c r="C3" s="87" t="s">
        <v>12</v>
      </c>
      <c r="D3" s="87" t="s">
        <v>11</v>
      </c>
      <c r="E3" s="87" t="s">
        <v>126</v>
      </c>
      <c r="F3" s="90" t="s">
        <v>127</v>
      </c>
      <c r="G3" s="100" t="s">
        <v>131</v>
      </c>
    </row>
    <row r="4" spans="1:10" ht="14.1" customHeight="1">
      <c r="G4"/>
    </row>
    <row r="5" spans="1:10" ht="14.1" customHeight="1">
      <c r="A5" s="205" t="s">
        <v>50</v>
      </c>
      <c r="B5" s="205"/>
      <c r="C5" s="206"/>
      <c r="D5" s="11"/>
      <c r="G5"/>
    </row>
    <row r="6" spans="1:10" ht="14.1" customHeight="1">
      <c r="A6" s="205"/>
      <c r="B6" s="205"/>
      <c r="C6" s="206"/>
      <c r="D6" s="9"/>
      <c r="G6"/>
    </row>
    <row r="7" spans="1:10" ht="14.1" customHeight="1">
      <c r="C7" s="8"/>
      <c r="D7" s="9"/>
      <c r="G7"/>
    </row>
    <row r="8" spans="1:10" ht="14.1" customHeight="1">
      <c r="A8" s="88" t="s">
        <v>52</v>
      </c>
      <c r="C8" s="1"/>
      <c r="D8" s="35">
        <v>100</v>
      </c>
      <c r="E8" s="34">
        <v>81559210099</v>
      </c>
      <c r="F8" s="57" t="s">
        <v>70</v>
      </c>
      <c r="G8" s="170">
        <f>VLOOKUP($E8,'Полный поартикульный'!$A:$E,5,0)</f>
        <v>535.36</v>
      </c>
    </row>
    <row r="9" spans="1:10" ht="14.1" customHeight="1">
      <c r="C9" s="1"/>
      <c r="D9" s="37">
        <v>101</v>
      </c>
      <c r="E9" s="38">
        <v>81559210199</v>
      </c>
      <c r="F9" s="43" t="s">
        <v>68</v>
      </c>
      <c r="G9" s="170">
        <f>VLOOKUP($E9,'Полный поартикульный'!$A:$E,5,0)</f>
        <v>546.52</v>
      </c>
    </row>
    <row r="10" spans="1:10" ht="14.1" customHeight="1">
      <c r="C10" s="3"/>
      <c r="D10" s="37">
        <v>199</v>
      </c>
      <c r="E10" s="38">
        <v>81559219999</v>
      </c>
      <c r="F10" s="43" t="s">
        <v>68</v>
      </c>
      <c r="G10" s="170">
        <f>VLOOKUP($E10,'Полный поартикульный'!$A:$E,5,0)</f>
        <v>653.41</v>
      </c>
    </row>
    <row r="11" spans="1:10" ht="14.1" customHeight="1">
      <c r="C11" s="1"/>
      <c r="D11" s="46">
        <v>399</v>
      </c>
      <c r="E11" s="41">
        <v>81559239999</v>
      </c>
      <c r="F11" s="58" t="s">
        <v>68</v>
      </c>
      <c r="G11" s="170">
        <f>VLOOKUP($E11,'Полный поартикульный'!$A:$E,5,0)</f>
        <v>653.41</v>
      </c>
    </row>
    <row r="12" spans="1:10" ht="14.1" customHeight="1">
      <c r="C12" s="3"/>
      <c r="D12" s="9"/>
      <c r="F12" s="25"/>
      <c r="H12" s="127"/>
    </row>
    <row r="13" spans="1:10" ht="14.1" customHeight="1">
      <c r="A13" s="33" t="s">
        <v>505</v>
      </c>
      <c r="C13" s="3"/>
      <c r="D13" s="121"/>
      <c r="F13" s="25"/>
      <c r="H13" s="127"/>
    </row>
    <row r="14" spans="1:10" ht="14.1" customHeight="1">
      <c r="A14" s="77"/>
      <c r="C14" s="3"/>
      <c r="D14" s="121"/>
      <c r="F14" s="25"/>
      <c r="H14" s="127"/>
    </row>
    <row r="15" spans="1:10" ht="14.1" customHeight="1">
      <c r="C15" s="3"/>
      <c r="D15" s="9"/>
      <c r="F15" s="25"/>
      <c r="H15" s="127"/>
    </row>
    <row r="16" spans="1:10" s="32" customFormat="1" ht="14.1" customHeight="1">
      <c r="C16" s="15"/>
      <c r="D16" s="15"/>
      <c r="E16" s="15"/>
      <c r="F16" s="15"/>
      <c r="G16" s="30"/>
      <c r="H16" s="125"/>
      <c r="I16" s="125"/>
    </row>
    <row r="17" spans="1:9" s="77" customFormat="1" ht="14.1" customHeight="1">
      <c r="A17"/>
      <c r="B17"/>
      <c r="C17" s="5"/>
      <c r="D17" s="11"/>
      <c r="E17" s="5"/>
      <c r="F17" s="5"/>
      <c r="G17" s="25"/>
      <c r="H17" s="153"/>
      <c r="I17" s="153"/>
    </row>
    <row r="18" spans="1:9" s="32" customFormat="1" ht="14.1" customHeight="1">
      <c r="A18"/>
      <c r="B18"/>
      <c r="C18" s="5"/>
      <c r="D18" s="9"/>
      <c r="E18" s="5"/>
      <c r="F18" s="5"/>
      <c r="G18" s="25"/>
      <c r="H18" s="125"/>
      <c r="I18" s="125"/>
    </row>
    <row r="19" spans="1:9" ht="14.1" customHeight="1">
      <c r="C19" s="5"/>
      <c r="D19" s="9"/>
      <c r="H19" s="127"/>
    </row>
    <row r="20" spans="1:9" ht="14.1" customHeight="1">
      <c r="C20" s="5"/>
      <c r="D20" s="9"/>
      <c r="H20" s="127"/>
    </row>
    <row r="21" spans="1:9" ht="14.1" customHeight="1">
      <c r="C21" s="5"/>
      <c r="D21" s="9"/>
      <c r="H21" s="127"/>
    </row>
    <row r="22" spans="1:9" ht="14.1" customHeight="1">
      <c r="C22" s="5"/>
      <c r="H22" s="127"/>
    </row>
    <row r="23" spans="1:9" ht="14.1" customHeight="1">
      <c r="C23" s="5"/>
      <c r="H23" s="127"/>
    </row>
    <row r="24" spans="1:9" ht="14.1" customHeight="1">
      <c r="C24" s="10"/>
      <c r="D24" s="11"/>
      <c r="H24" s="127"/>
    </row>
    <row r="25" spans="1:9" ht="14.1" customHeight="1">
      <c r="C25" s="10"/>
      <c r="D25" s="9"/>
      <c r="H25" s="127"/>
    </row>
    <row r="26" spans="1:9" ht="14.1" customHeight="1">
      <c r="C26" s="10"/>
      <c r="D26" s="9"/>
      <c r="H26" s="127"/>
    </row>
    <row r="27" spans="1:9" ht="14.1" customHeight="1">
      <c r="C27" s="5"/>
      <c r="D27" s="9"/>
      <c r="H27" s="127"/>
    </row>
    <row r="28" spans="1:9">
      <c r="A28" s="33" t="s">
        <v>53</v>
      </c>
      <c r="C28" s="3"/>
      <c r="D28" s="121"/>
      <c r="F28" s="25"/>
      <c r="H28" s="127"/>
    </row>
    <row r="29" spans="1:9" s="32" customFormat="1">
      <c r="C29" s="15"/>
      <c r="D29" s="15"/>
      <c r="E29" s="15"/>
      <c r="F29" s="15"/>
      <c r="G29" s="30"/>
      <c r="H29" s="125"/>
      <c r="I29" s="125"/>
    </row>
    <row r="30" spans="1:9" s="77" customFormat="1">
      <c r="A30"/>
      <c r="B30"/>
      <c r="C30" s="8"/>
      <c r="D30" s="11"/>
      <c r="E30" s="5"/>
      <c r="F30" s="5"/>
      <c r="G30" s="25"/>
      <c r="H30" s="153"/>
      <c r="I30" s="153"/>
    </row>
    <row r="31" spans="1:9" s="32" customFormat="1" ht="14.1" customHeight="1">
      <c r="A31"/>
      <c r="B31"/>
      <c r="C31" s="8"/>
      <c r="D31" s="9"/>
      <c r="E31" s="5"/>
      <c r="F31" s="5"/>
      <c r="G31" s="25"/>
      <c r="H31" s="125"/>
      <c r="I31" s="125"/>
    </row>
    <row r="32" spans="1:9" ht="14.1" customHeight="1">
      <c r="C32" s="8"/>
      <c r="D32" s="9"/>
      <c r="H32" s="127"/>
    </row>
    <row r="33" spans="1:8" ht="14.1" customHeight="1">
      <c r="C33" s="8"/>
      <c r="D33" s="9"/>
      <c r="H33" s="127"/>
    </row>
    <row r="34" spans="1:8" ht="14.1" customHeight="1">
      <c r="C34" s="13"/>
      <c r="D34" s="9"/>
      <c r="H34" s="127"/>
    </row>
    <row r="35" spans="1:8" ht="14.1" customHeight="1">
      <c r="C35" s="13"/>
      <c r="H35" s="127"/>
    </row>
    <row r="36" spans="1:8" ht="14.1" customHeight="1">
      <c r="C36" s="13"/>
      <c r="H36" s="127"/>
    </row>
    <row r="37" spans="1:8" ht="14.1" customHeight="1">
      <c r="C37" s="8"/>
      <c r="D37" s="11"/>
      <c r="H37" s="127"/>
    </row>
    <row r="38" spans="1:8" ht="14.1" customHeight="1">
      <c r="C38" s="8"/>
      <c r="D38" s="9"/>
      <c r="H38" s="127"/>
    </row>
    <row r="39" spans="1:8" ht="14.1" customHeight="1">
      <c r="C39" s="8"/>
      <c r="D39" s="9"/>
      <c r="H39" s="127"/>
    </row>
    <row r="40" spans="1:8" ht="14.1" customHeight="1">
      <c r="C40" s="9"/>
      <c r="D40" s="9"/>
      <c r="H40" s="127"/>
    </row>
    <row r="41" spans="1:8" ht="14.1" customHeight="1">
      <c r="C41" s="13"/>
      <c r="D41" s="9"/>
      <c r="H41" s="127"/>
    </row>
    <row r="42" spans="1:8" ht="14.1" customHeight="1">
      <c r="C42" s="13"/>
      <c r="H42" s="127"/>
    </row>
    <row r="43" spans="1:8" ht="14.1" customHeight="1">
      <c r="A43" s="88" t="s">
        <v>51</v>
      </c>
      <c r="C43" s="8"/>
      <c r="D43" s="35">
        <v>100</v>
      </c>
      <c r="E43" s="34">
        <v>81561910099</v>
      </c>
      <c r="F43" s="57" t="s">
        <v>68</v>
      </c>
      <c r="G43" s="170">
        <f>VLOOKUP($E43,'Полный поартикульный'!$A:$E,5,0)</f>
        <v>1071.67</v>
      </c>
    </row>
    <row r="44" spans="1:8" ht="14.1" customHeight="1">
      <c r="C44" s="3"/>
      <c r="D44" s="37">
        <v>101</v>
      </c>
      <c r="E44" s="38">
        <v>81561910199</v>
      </c>
      <c r="F44" s="43" t="s">
        <v>68</v>
      </c>
      <c r="G44" s="170">
        <f>VLOOKUP($E44,'Полный поартикульный'!$A:$E,5,0)</f>
        <v>1080.95</v>
      </c>
    </row>
    <row r="45" spans="1:8" ht="14.1" customHeight="1">
      <c r="C45" s="3"/>
      <c r="D45" s="37">
        <v>199</v>
      </c>
      <c r="E45" s="38">
        <v>81561919999</v>
      </c>
      <c r="F45" s="43" t="s">
        <v>68</v>
      </c>
      <c r="G45" s="170">
        <f>VLOOKUP($E45,'Полный поартикульный'!$A:$E,5,0)</f>
        <v>1182.27</v>
      </c>
    </row>
    <row r="46" spans="1:8" ht="14.1" customHeight="1">
      <c r="C46" s="3"/>
      <c r="D46" s="46">
        <v>399</v>
      </c>
      <c r="E46" s="41">
        <v>81561939999</v>
      </c>
      <c r="F46" s="58" t="s">
        <v>68</v>
      </c>
      <c r="G46" s="170">
        <f>VLOOKUP($E46,'Полный поартикульный'!$A:$E,5,0)</f>
        <v>1182.27</v>
      </c>
    </row>
    <row r="47" spans="1:8" ht="14.1" customHeight="1">
      <c r="C47" s="8"/>
      <c r="G47"/>
    </row>
    <row r="48" spans="1:8" ht="14.1" customHeight="1">
      <c r="A48" s="33" t="s">
        <v>54</v>
      </c>
      <c r="C48" s="3"/>
      <c r="D48" s="121"/>
      <c r="F48" s="25"/>
      <c r="H48" s="127"/>
    </row>
    <row r="49" spans="1:9" s="32" customFormat="1" ht="14.1" customHeight="1">
      <c r="A49" s="202"/>
      <c r="B49" s="202"/>
      <c r="C49" s="202"/>
      <c r="D49" s="202"/>
      <c r="E49" s="202"/>
      <c r="F49" s="124"/>
      <c r="G49" s="157"/>
      <c r="H49" s="125"/>
      <c r="I49" s="125"/>
    </row>
    <row r="50" spans="1:9" s="77" customFormat="1" ht="14.1" customHeight="1">
      <c r="A50" s="203"/>
      <c r="B50" s="203"/>
      <c r="C50" s="203"/>
      <c r="D50" s="203"/>
      <c r="E50" s="203"/>
      <c r="F50" s="10"/>
      <c r="G50" s="12"/>
      <c r="H50" s="153"/>
      <c r="I50" s="153"/>
    </row>
    <row r="51" spans="1:9" s="32" customFormat="1" ht="14.1" customHeight="1">
      <c r="A51"/>
      <c r="B51"/>
      <c r="C51" s="8"/>
      <c r="D51" s="121"/>
      <c r="E51" s="5"/>
      <c r="F51" s="5"/>
      <c r="G51" s="25"/>
      <c r="H51" s="125"/>
      <c r="I51" s="125"/>
    </row>
    <row r="52" spans="1:9" ht="14.1" customHeight="1">
      <c r="C52" s="8"/>
      <c r="D52" s="121"/>
      <c r="H52" s="127"/>
    </row>
    <row r="53" spans="1:9" ht="14.1" customHeight="1">
      <c r="C53" s="8"/>
      <c r="D53" s="121"/>
      <c r="H53" s="127"/>
    </row>
    <row r="54" spans="1:9" ht="14.1" customHeight="1">
      <c r="C54" s="13"/>
      <c r="D54" s="121"/>
      <c r="H54" s="127"/>
    </row>
    <row r="55" spans="1:9" ht="14.1" customHeight="1">
      <c r="C55" s="13"/>
      <c r="H55" s="127"/>
    </row>
    <row r="56" spans="1:9" ht="14.1" customHeight="1">
      <c r="C56" s="13"/>
      <c r="H56" s="127"/>
    </row>
    <row r="57" spans="1:9" ht="14.1" customHeight="1">
      <c r="C57" s="8"/>
      <c r="D57" s="11"/>
      <c r="H57" s="127"/>
    </row>
    <row r="58" spans="1:9" ht="14.1" customHeight="1">
      <c r="C58" s="8"/>
      <c r="D58" s="9"/>
      <c r="H58" s="127"/>
    </row>
    <row r="59" spans="1:9" ht="14.1" customHeight="1">
      <c r="C59" s="8"/>
      <c r="D59" s="9"/>
      <c r="H59" s="127"/>
    </row>
    <row r="60" spans="1:9" ht="14.1" customHeight="1">
      <c r="C60" s="9"/>
      <c r="D60" s="9"/>
      <c r="H60" s="127"/>
    </row>
    <row r="61" spans="1:9" ht="14.1" customHeight="1">
      <c r="C61" s="13"/>
      <c r="D61" s="9"/>
      <c r="H61" s="127"/>
    </row>
    <row r="62" spans="1:9" ht="14.1" customHeight="1">
      <c r="C62" s="13"/>
      <c r="H62" s="127"/>
    </row>
    <row r="63" spans="1:9" ht="14.1" customHeight="1">
      <c r="C63" s="13"/>
      <c r="H63" s="127"/>
    </row>
    <row r="64" spans="1:9" ht="14.1" customHeight="1">
      <c r="C64" s="8"/>
      <c r="H64" s="127"/>
    </row>
    <row r="65" spans="1:8" ht="14.1" customHeight="1">
      <c r="C65" s="9"/>
      <c r="H65" s="127"/>
    </row>
    <row r="66" spans="1:8" ht="14.1" customHeight="1">
      <c r="C66" s="13"/>
      <c r="H66" s="127"/>
    </row>
    <row r="67" spans="1:8" ht="14.1" customHeight="1">
      <c r="C67" s="5"/>
      <c r="H67" s="127"/>
    </row>
    <row r="68" spans="1:8" ht="14.1" customHeight="1">
      <c r="C68" s="5"/>
      <c r="H68" s="127"/>
    </row>
    <row r="69" spans="1:8" ht="14.1" customHeight="1">
      <c r="C69" s="5"/>
      <c r="H69" s="127"/>
    </row>
    <row r="70" spans="1:8" ht="14.1" customHeight="1">
      <c r="H70" s="127"/>
    </row>
    <row r="71" spans="1:8" ht="14.1" customHeight="1">
      <c r="H71" s="127"/>
    </row>
    <row r="72" spans="1:8" ht="14.1" customHeight="1">
      <c r="H72" s="127"/>
    </row>
    <row r="73" spans="1:8" ht="14.1" customHeight="1">
      <c r="H73" s="127"/>
    </row>
    <row r="74" spans="1:8" ht="14.1" customHeight="1">
      <c r="H74" s="127"/>
    </row>
    <row r="75" spans="1:8" ht="14.1" customHeight="1">
      <c r="H75" s="127"/>
    </row>
    <row r="76" spans="1:8" ht="14.1" customHeight="1">
      <c r="H76" s="127"/>
    </row>
    <row r="77" spans="1:8" ht="14.1" customHeight="1">
      <c r="H77" s="127"/>
    </row>
    <row r="78" spans="1:8" ht="14.1" customHeight="1">
      <c r="H78" s="127"/>
    </row>
    <row r="79" spans="1:8" ht="14.1" customHeight="1">
      <c r="A79" s="32"/>
      <c r="B79" s="32"/>
      <c r="C79" s="15"/>
      <c r="D79" s="15"/>
      <c r="E79" s="15"/>
      <c r="F79" s="15"/>
      <c r="G79" s="30"/>
      <c r="H79" s="127"/>
    </row>
    <row r="80" spans="1:8" ht="14.1" customHeight="1">
      <c r="A80" s="32"/>
      <c r="B80" s="32"/>
      <c r="C80" s="32"/>
      <c r="D80" s="15"/>
      <c r="E80" s="15"/>
      <c r="F80" s="15"/>
      <c r="G80" s="30" t="s">
        <v>85</v>
      </c>
      <c r="H80" s="127"/>
    </row>
    <row r="81" spans="1:9" s="32" customFormat="1" ht="14.1" customHeight="1">
      <c r="C81" s="15"/>
      <c r="D81" s="15"/>
      <c r="E81" s="15"/>
      <c r="F81" s="15"/>
      <c r="G81" s="30"/>
      <c r="H81" s="125"/>
      <c r="I81" s="125"/>
    </row>
    <row r="82" spans="1:9" s="32" customFormat="1" ht="14.1" customHeight="1">
      <c r="A82"/>
      <c r="B82"/>
      <c r="C82" s="8"/>
      <c r="D82" s="11"/>
      <c r="E82" s="5"/>
      <c r="F82" s="5"/>
      <c r="G82" s="25"/>
      <c r="H82" s="125"/>
      <c r="I82" s="125"/>
    </row>
    <row r="83" spans="1:9" s="32" customFormat="1" ht="14.1" customHeight="1">
      <c r="A83"/>
      <c r="B83"/>
      <c r="C83" s="8"/>
      <c r="D83" s="9"/>
      <c r="E83" s="5"/>
      <c r="F83" s="5"/>
      <c r="G83" s="25"/>
      <c r="H83" s="125"/>
      <c r="I83" s="125"/>
    </row>
    <row r="84" spans="1:9" ht="14.1" customHeight="1">
      <c r="C84" s="8"/>
      <c r="D84" s="9"/>
      <c r="H84" s="127"/>
    </row>
    <row r="85" spans="1:9" ht="14.1" customHeight="1">
      <c r="C85" s="8"/>
      <c r="D85" s="9"/>
      <c r="H85" s="127"/>
    </row>
    <row r="86" spans="1:9" ht="14.1" customHeight="1">
      <c r="C86" s="13"/>
      <c r="D86" s="9"/>
      <c r="H86" s="127"/>
    </row>
    <row r="87" spans="1:9" ht="14.1" customHeight="1">
      <c r="C87" s="13"/>
      <c r="H87" s="127"/>
    </row>
    <row r="88" spans="1:9" ht="14.1" customHeight="1">
      <c r="C88" s="13"/>
      <c r="H88" s="127"/>
    </row>
    <row r="89" spans="1:9" ht="14.1" customHeight="1">
      <c r="C89" s="8"/>
      <c r="D89" s="11"/>
      <c r="H89" s="127"/>
    </row>
    <row r="90" spans="1:9" ht="14.1" customHeight="1">
      <c r="C90" s="8"/>
      <c r="D90" s="9"/>
      <c r="H90" s="127"/>
    </row>
    <row r="91" spans="1:9" ht="14.1" customHeight="1">
      <c r="C91" s="8"/>
      <c r="D91" s="9"/>
      <c r="H91" s="127"/>
    </row>
    <row r="92" spans="1:9" ht="14.1" customHeight="1">
      <c r="C92" s="9"/>
      <c r="D92" s="9"/>
      <c r="H92" s="127"/>
    </row>
    <row r="93" spans="1:9" ht="14.1" customHeight="1">
      <c r="C93" s="13"/>
      <c r="D93" s="9"/>
      <c r="H93" s="127"/>
    </row>
    <row r="94" spans="1:9" ht="14.1" customHeight="1">
      <c r="C94" s="13"/>
      <c r="H94" s="127"/>
    </row>
    <row r="95" spans="1:9" ht="14.1" customHeight="1">
      <c r="C95" s="13"/>
      <c r="H95" s="127"/>
    </row>
    <row r="96" spans="1:9" ht="14.1" customHeight="1">
      <c r="C96" s="8"/>
      <c r="H96" s="127"/>
    </row>
    <row r="97" spans="3:8" ht="14.1" customHeight="1">
      <c r="C97" s="8"/>
      <c r="H97" s="127"/>
    </row>
    <row r="98" spans="3:8" ht="14.1" customHeight="1">
      <c r="C98" s="8"/>
      <c r="H98" s="127"/>
    </row>
    <row r="99" spans="3:8" ht="14.1" customHeight="1">
      <c r="C99" s="13"/>
      <c r="H99" s="127"/>
    </row>
    <row r="100" spans="3:8" ht="14.1" customHeight="1">
      <c r="C100" s="13"/>
      <c r="H100" s="127"/>
    </row>
    <row r="101" spans="3:8" ht="14.1" customHeight="1">
      <c r="C101" s="13"/>
      <c r="H101" s="127"/>
    </row>
    <row r="102" spans="3:8" ht="14.1" customHeight="1">
      <c r="C102" s="13"/>
      <c r="H102" s="127"/>
    </row>
    <row r="103" spans="3:8" ht="14.1" customHeight="1">
      <c r="C103" s="8"/>
      <c r="H103" s="127"/>
    </row>
    <row r="104" spans="3:8" ht="14.1" customHeight="1">
      <c r="C104" s="8"/>
      <c r="H104" s="127"/>
    </row>
    <row r="105" spans="3:8" ht="14.1" customHeight="1">
      <c r="C105" s="8"/>
      <c r="H105" s="127"/>
    </row>
    <row r="106" spans="3:8" ht="14.1" customHeight="1">
      <c r="C106" s="13"/>
      <c r="H106" s="127"/>
    </row>
    <row r="107" spans="3:8" ht="14.1" customHeight="1">
      <c r="C107" s="13"/>
      <c r="H107" s="127"/>
    </row>
    <row r="108" spans="3:8" ht="14.1" customHeight="1">
      <c r="C108" s="13"/>
      <c r="H108" s="127"/>
    </row>
    <row r="109" spans="3:8" ht="14.1" customHeight="1">
      <c r="C109" s="13"/>
      <c r="H109" s="127"/>
    </row>
    <row r="110" spans="3:8" ht="14.1" customHeight="1">
      <c r="C110" s="8"/>
      <c r="H110" s="127"/>
    </row>
    <row r="111" spans="3:8" ht="14.1" customHeight="1">
      <c r="C111" s="8"/>
      <c r="H111" s="127"/>
    </row>
    <row r="112" spans="3:8" ht="14.1" customHeight="1">
      <c r="C112" s="8"/>
      <c r="H112" s="127"/>
    </row>
    <row r="113" spans="1:8" ht="14.1" customHeight="1">
      <c r="C113" s="9"/>
      <c r="H113" s="127"/>
    </row>
    <row r="114" spans="1:8" ht="14.1" customHeight="1">
      <c r="C114" s="13"/>
      <c r="H114" s="127"/>
    </row>
    <row r="115" spans="1:8" ht="14.1" customHeight="1">
      <c r="C115" s="5"/>
      <c r="H115" s="127"/>
    </row>
    <row r="116" spans="1:8" ht="14.1" customHeight="1">
      <c r="C116" s="5"/>
      <c r="H116" s="127"/>
    </row>
    <row r="117" spans="1:8" ht="14.1" customHeight="1">
      <c r="C117" s="5"/>
      <c r="H117" s="127"/>
    </row>
    <row r="118" spans="1:8" ht="14.1" customHeight="1">
      <c r="H118" s="127"/>
    </row>
    <row r="119" spans="1:8" ht="14.1" customHeight="1">
      <c r="H119" s="127"/>
    </row>
    <row r="120" spans="1:8" ht="14.1" customHeight="1">
      <c r="H120" s="127"/>
    </row>
    <row r="121" spans="1:8" ht="14.1" customHeight="1">
      <c r="H121" s="127"/>
    </row>
    <row r="122" spans="1:8" ht="14.1" customHeight="1">
      <c r="H122" s="127"/>
    </row>
    <row r="123" spans="1:8" ht="14.1" customHeight="1">
      <c r="H123" s="127"/>
    </row>
    <row r="124" spans="1:8" ht="14.1" customHeight="1">
      <c r="H124" s="127"/>
    </row>
    <row r="125" spans="1:8" ht="14.1" customHeight="1">
      <c r="H125" s="127"/>
    </row>
    <row r="126" spans="1:8" ht="14.1" customHeight="1">
      <c r="H126" s="127"/>
    </row>
    <row r="127" spans="1:8" ht="14.1" customHeight="1">
      <c r="A127" s="32"/>
      <c r="B127" s="32"/>
      <c r="C127" s="15"/>
      <c r="D127" s="15"/>
      <c r="E127" s="15"/>
      <c r="F127" s="15"/>
      <c r="G127" s="30"/>
      <c r="H127" s="127"/>
    </row>
    <row r="128" spans="1:8" ht="14.1" customHeight="1">
      <c r="A128" s="32"/>
      <c r="B128" s="32"/>
      <c r="C128" s="32"/>
      <c r="D128" s="15"/>
      <c r="E128" s="15"/>
      <c r="F128" s="32"/>
      <c r="G128" s="30"/>
      <c r="H128" s="127"/>
    </row>
    <row r="129" spans="1:9" s="32" customFormat="1" ht="14.1" customHeight="1">
      <c r="A129"/>
      <c r="B129"/>
      <c r="C129" s="2"/>
      <c r="D129" s="5"/>
      <c r="E129" s="5"/>
      <c r="F129" s="5"/>
      <c r="G129" s="25"/>
      <c r="H129" s="125"/>
      <c r="I129" s="125"/>
    </row>
    <row r="130" spans="1:9" s="32" customFormat="1" ht="14.1" customHeight="1">
      <c r="A130"/>
      <c r="B130"/>
      <c r="C130" s="8"/>
      <c r="D130" s="11"/>
      <c r="E130" s="5"/>
      <c r="F130" s="5"/>
      <c r="G130" s="25"/>
      <c r="H130" s="125"/>
      <c r="I130" s="125"/>
    </row>
    <row r="131" spans="1:9" ht="14.1" customHeight="1">
      <c r="C131" s="8"/>
      <c r="D131" s="9"/>
      <c r="H131" s="127"/>
    </row>
    <row r="132" spans="1:9" ht="14.1" customHeight="1">
      <c r="C132" s="8"/>
      <c r="D132" s="9"/>
      <c r="H132" s="127"/>
    </row>
    <row r="133" spans="1:9" ht="14.1" customHeight="1">
      <c r="C133" s="8"/>
      <c r="D133" s="9"/>
      <c r="H133" s="127"/>
    </row>
    <row r="134" spans="1:9" ht="14.1" customHeight="1">
      <c r="C134" s="13"/>
      <c r="D134" s="9"/>
      <c r="H134" s="127"/>
    </row>
    <row r="135" spans="1:9" ht="14.1" customHeight="1">
      <c r="C135" s="13"/>
      <c r="H135" s="127"/>
    </row>
    <row r="136" spans="1:9" ht="14.1" customHeight="1">
      <c r="C136" s="13"/>
      <c r="H136" s="127"/>
    </row>
    <row r="137" spans="1:9" ht="14.1" customHeight="1">
      <c r="C137" s="8"/>
      <c r="D137" s="11"/>
      <c r="H137" s="127"/>
    </row>
    <row r="138" spans="1:9" ht="14.1" customHeight="1">
      <c r="C138" s="8"/>
      <c r="D138" s="9"/>
      <c r="H138" s="127"/>
    </row>
    <row r="139" spans="1:9" ht="14.1" customHeight="1">
      <c r="C139" s="8"/>
      <c r="D139" s="9"/>
      <c r="H139" s="127"/>
    </row>
    <row r="140" spans="1:9" ht="14.1" customHeight="1">
      <c r="C140" s="9"/>
      <c r="D140" s="9"/>
      <c r="H140" s="127"/>
    </row>
    <row r="141" spans="1:9" ht="14.1" customHeight="1">
      <c r="C141" s="13"/>
      <c r="D141" s="9"/>
      <c r="H141" s="127"/>
    </row>
    <row r="142" spans="1:9" ht="14.1" customHeight="1">
      <c r="C142" s="13"/>
      <c r="H142" s="127"/>
    </row>
    <row r="143" spans="1:9" ht="14.1" customHeight="1">
      <c r="C143" s="13"/>
      <c r="H143" s="127"/>
    </row>
    <row r="144" spans="1:9" ht="14.1" customHeight="1">
      <c r="C144" s="8"/>
      <c r="H144" s="127"/>
    </row>
    <row r="145" spans="3:8" ht="14.1" customHeight="1">
      <c r="C145" s="8"/>
      <c r="H145" s="127"/>
    </row>
    <row r="146" spans="3:8" ht="14.1" customHeight="1">
      <c r="C146" s="8"/>
      <c r="H146" s="127"/>
    </row>
    <row r="147" spans="3:8" ht="14.1" customHeight="1">
      <c r="C147" s="13"/>
      <c r="H147" s="127"/>
    </row>
    <row r="148" spans="3:8" ht="14.1" customHeight="1">
      <c r="C148" s="13"/>
      <c r="H148" s="127"/>
    </row>
    <row r="149" spans="3:8" ht="14.1" customHeight="1">
      <c r="C149" s="13"/>
      <c r="H149" s="127"/>
    </row>
    <row r="150" spans="3:8" ht="14.1" customHeight="1">
      <c r="C150" s="13"/>
      <c r="H150" s="127"/>
    </row>
    <row r="151" spans="3:8" ht="14.1" customHeight="1">
      <c r="C151" s="8"/>
      <c r="H151" s="127"/>
    </row>
    <row r="152" spans="3:8" ht="14.1" customHeight="1">
      <c r="C152" s="8"/>
      <c r="H152" s="127"/>
    </row>
    <row r="153" spans="3:8" ht="14.1" customHeight="1">
      <c r="C153" s="8"/>
      <c r="H153" s="127"/>
    </row>
    <row r="154" spans="3:8" ht="14.1" customHeight="1">
      <c r="C154" s="13"/>
      <c r="H154" s="127"/>
    </row>
    <row r="155" spans="3:8" ht="14.1" customHeight="1">
      <c r="C155" s="13"/>
      <c r="H155" s="127"/>
    </row>
    <row r="156" spans="3:8" ht="14.1" customHeight="1">
      <c r="C156" s="13"/>
      <c r="H156" s="127"/>
    </row>
    <row r="157" spans="3:8" ht="14.1" customHeight="1">
      <c r="C157" s="13"/>
      <c r="H157" s="127"/>
    </row>
    <row r="158" spans="3:8" ht="14.1" customHeight="1">
      <c r="C158" s="8"/>
      <c r="H158" s="127"/>
    </row>
    <row r="159" spans="3:8" ht="14.1" customHeight="1">
      <c r="C159" s="8"/>
      <c r="H159" s="127"/>
    </row>
    <row r="160" spans="3:8" ht="14.1" customHeight="1">
      <c r="C160" s="8"/>
      <c r="H160" s="127"/>
    </row>
    <row r="161" spans="3:8" ht="14.1" customHeight="1">
      <c r="C161" s="9"/>
      <c r="H161" s="127"/>
    </row>
    <row r="162" spans="3:8" ht="14.1" customHeight="1">
      <c r="C162" s="13"/>
      <c r="H162" s="127"/>
    </row>
    <row r="163" spans="3:8" ht="14.1" customHeight="1">
      <c r="C163" s="5"/>
      <c r="H163" s="127"/>
    </row>
    <row r="164" spans="3:8" ht="14.1" customHeight="1">
      <c r="C164" s="5"/>
      <c r="H164" s="127"/>
    </row>
    <row r="165" spans="3:8" ht="14.1" customHeight="1">
      <c r="C165" s="5"/>
      <c r="H165" s="127"/>
    </row>
    <row r="166" spans="3:8" ht="14.1" customHeight="1">
      <c r="H166" s="127"/>
    </row>
    <row r="167" spans="3:8" ht="14.1" customHeight="1">
      <c r="H167" s="127"/>
    </row>
    <row r="168" spans="3:8" ht="14.1" customHeight="1">
      <c r="H168" s="127"/>
    </row>
    <row r="169" spans="3:8" ht="14.1" customHeight="1">
      <c r="H169" s="127"/>
    </row>
    <row r="170" spans="3:8" ht="14.1" customHeight="1">
      <c r="H170" s="127"/>
    </row>
    <row r="171" spans="3:8" ht="14.1" customHeight="1">
      <c r="H171" s="127"/>
    </row>
    <row r="172" spans="3:8" ht="14.1" customHeight="1">
      <c r="H172" s="127"/>
    </row>
    <row r="173" spans="3:8" ht="14.1" customHeight="1">
      <c r="H173" s="127"/>
    </row>
    <row r="174" spans="3:8" ht="14.1" customHeight="1">
      <c r="H174" s="127"/>
    </row>
    <row r="175" spans="3:8" ht="14.1" customHeight="1">
      <c r="H175" s="127"/>
    </row>
    <row r="176" spans="3:8" ht="14.1" customHeight="1">
      <c r="H176" s="127"/>
    </row>
    <row r="177" spans="8:8" ht="14.1" customHeight="1">
      <c r="H177" s="127"/>
    </row>
    <row r="178" spans="8:8" ht="14.1" customHeight="1">
      <c r="H178" s="127"/>
    </row>
    <row r="179" spans="8:8" ht="14.1" customHeight="1">
      <c r="H179" s="127"/>
    </row>
    <row r="180" spans="8:8" ht="14.1" customHeight="1">
      <c r="H180" s="127"/>
    </row>
    <row r="181" spans="8:8" ht="14.1" customHeight="1">
      <c r="H181" s="127"/>
    </row>
    <row r="182" spans="8:8" ht="14.1" customHeight="1">
      <c r="H182" s="127"/>
    </row>
    <row r="183" spans="8:8" ht="14.1" customHeight="1">
      <c r="H183" s="127"/>
    </row>
    <row r="184" spans="8:8" ht="14.1" customHeight="1">
      <c r="H184" s="127"/>
    </row>
    <row r="185" spans="8:8" ht="14.1" customHeight="1">
      <c r="H185" s="127"/>
    </row>
    <row r="186" spans="8:8" ht="14.1" customHeight="1">
      <c r="H186" s="127"/>
    </row>
    <row r="187" spans="8:8" ht="14.1" customHeight="1">
      <c r="H187" s="127"/>
    </row>
    <row r="188" spans="8:8" ht="14.1" customHeight="1">
      <c r="H188" s="127"/>
    </row>
    <row r="189" spans="8:8" ht="14.1" customHeight="1">
      <c r="H189" s="127"/>
    </row>
    <row r="190" spans="8:8" ht="14.1" customHeight="1">
      <c r="H190" s="127"/>
    </row>
    <row r="191" spans="8:8" ht="14.1" customHeight="1">
      <c r="H191" s="127"/>
    </row>
    <row r="192" spans="8:8" ht="14.1" customHeight="1">
      <c r="H192" s="127"/>
    </row>
    <row r="193" spans="8:8" ht="14.1" customHeight="1">
      <c r="H193" s="127"/>
    </row>
    <row r="194" spans="8:8" ht="14.1" customHeight="1">
      <c r="H194" s="127"/>
    </row>
    <row r="195" spans="8:8" ht="14.1" customHeight="1">
      <c r="H195" s="127"/>
    </row>
    <row r="196" spans="8:8" ht="14.1" customHeight="1">
      <c r="H196" s="127"/>
    </row>
    <row r="197" spans="8:8" ht="14.1" customHeight="1">
      <c r="H197" s="127"/>
    </row>
    <row r="198" spans="8:8" ht="14.1" customHeight="1">
      <c r="H198" s="127"/>
    </row>
    <row r="199" spans="8:8" ht="14.1" customHeight="1">
      <c r="H199" s="127"/>
    </row>
    <row r="200" spans="8:8" ht="14.1" customHeight="1">
      <c r="H200" s="127"/>
    </row>
    <row r="201" spans="8:8" ht="14.1" customHeight="1">
      <c r="H201" s="127"/>
    </row>
    <row r="202" spans="8:8" ht="14.1" customHeight="1">
      <c r="H202" s="127"/>
    </row>
    <row r="203" spans="8:8" ht="14.1" customHeight="1">
      <c r="H203" s="127"/>
    </row>
    <row r="204" spans="8:8" ht="14.1" customHeight="1">
      <c r="H204" s="127"/>
    </row>
    <row r="205" spans="8:8" ht="14.1" customHeight="1">
      <c r="H205" s="127"/>
    </row>
    <row r="206" spans="8:8" ht="14.1" customHeight="1">
      <c r="H206" s="127"/>
    </row>
    <row r="207" spans="8:8" ht="14.1" customHeight="1">
      <c r="H207" s="127"/>
    </row>
    <row r="208" spans="8:8" ht="14.1" customHeight="1">
      <c r="H208" s="127"/>
    </row>
    <row r="209" spans="8:8" ht="14.1" customHeight="1">
      <c r="H209" s="127"/>
    </row>
    <row r="210" spans="8:8" ht="14.1" customHeight="1">
      <c r="H210" s="127"/>
    </row>
    <row r="211" spans="8:8" ht="14.1" customHeight="1">
      <c r="H211" s="127"/>
    </row>
  </sheetData>
  <autoFilter ref="A3:G11"/>
  <mergeCells count="3">
    <mergeCell ref="A49:E50"/>
    <mergeCell ref="B1:C1"/>
    <mergeCell ref="A5:C6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38" fitToHeight="0" orientation="portrait" r:id="rId1"/>
  <headerFooter alignWithMargins="0">
    <oddHeader>&amp;R&amp;G</oddHeader>
  </headerFooter>
  <rowBreaks count="2" manualBreakCount="2">
    <brk id="27" max="16383" man="1"/>
    <brk id="47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156"/>
  <sheetViews>
    <sheetView zoomScaleNormal="100" zoomScaleSheetLayoutView="115" zoomScalePageLayoutView="115" workbookViewId="0">
      <selection activeCell="H1" sqref="H1:H1048576"/>
    </sheetView>
  </sheetViews>
  <sheetFormatPr defaultColWidth="9" defaultRowHeight="12.75"/>
  <cols>
    <col min="1" max="1" width="10.85546875" customWidth="1"/>
    <col min="2" max="2" width="9.7109375" customWidth="1"/>
    <col min="3" max="3" width="33.85546875" style="133" customWidth="1"/>
    <col min="4" max="4" width="8.5703125" style="5" customWidth="1"/>
    <col min="5" max="5" width="11.7109375" style="5" customWidth="1"/>
    <col min="6" max="6" width="5.140625" style="13" customWidth="1"/>
    <col min="7" max="7" width="14" style="28" bestFit="1" customWidth="1"/>
    <col min="8" max="8" width="10.42578125" style="86" customWidth="1"/>
    <col min="9" max="9" width="34.42578125" style="86" bestFit="1" customWidth="1"/>
    <col min="10" max="10" width="2.140625" style="86" bestFit="1" customWidth="1"/>
    <col min="11" max="11" width="35.5703125" style="86" customWidth="1"/>
  </cols>
  <sheetData>
    <row r="1" spans="1:12" s="15" customFormat="1" ht="39.950000000000003" customHeight="1">
      <c r="B1" s="208" t="s">
        <v>504</v>
      </c>
      <c r="C1" s="208"/>
      <c r="D1" s="129"/>
      <c r="G1" s="20"/>
      <c r="I1" s="85"/>
      <c r="J1" s="85"/>
      <c r="K1" s="85"/>
      <c r="L1" s="85"/>
    </row>
    <row r="2" spans="1:12" s="32" customFormat="1" ht="14.1" customHeight="1">
      <c r="C2" s="129"/>
      <c r="D2" s="15"/>
      <c r="E2" s="15"/>
      <c r="F2" s="20"/>
      <c r="G2" s="55"/>
      <c r="H2" s="85"/>
      <c r="I2" s="85"/>
      <c r="J2" s="85"/>
      <c r="K2" s="85"/>
    </row>
    <row r="3" spans="1:12" s="150" customFormat="1" ht="22.5">
      <c r="A3" s="89"/>
      <c r="B3" s="89"/>
      <c r="C3" s="130" t="s">
        <v>12</v>
      </c>
      <c r="D3" s="87" t="s">
        <v>11</v>
      </c>
      <c r="E3" s="87" t="s">
        <v>126</v>
      </c>
      <c r="F3" s="90" t="s">
        <v>127</v>
      </c>
      <c r="G3" s="100" t="s">
        <v>131</v>
      </c>
      <c r="H3" s="151"/>
      <c r="I3" s="151"/>
      <c r="J3" s="151"/>
      <c r="K3" s="151"/>
    </row>
    <row r="4" spans="1:12" s="150" customFormat="1">
      <c r="A4" s="152"/>
      <c r="B4" s="152"/>
      <c r="C4" s="191"/>
      <c r="D4" s="158"/>
      <c r="E4" s="158"/>
      <c r="F4" s="162"/>
      <c r="G4"/>
      <c r="H4" s="151"/>
      <c r="I4" s="151"/>
      <c r="J4" s="151"/>
      <c r="K4" s="151"/>
    </row>
    <row r="5" spans="1:12" s="32" customFormat="1" ht="14.1" customHeight="1">
      <c r="C5" s="161" t="s">
        <v>506</v>
      </c>
      <c r="D5" s="44">
        <v>100</v>
      </c>
      <c r="E5" s="34">
        <v>81559010099</v>
      </c>
      <c r="F5" s="57" t="s">
        <v>69</v>
      </c>
      <c r="G5" s="170">
        <f>VLOOKUP($E5,'Полный поартикульный'!$A:$E,5,0)</f>
        <v>79.459999999999994</v>
      </c>
      <c r="H5" s="85"/>
      <c r="I5" s="85"/>
      <c r="J5" s="85"/>
      <c r="K5" s="85"/>
    </row>
    <row r="6" spans="1:12" ht="14.1" customHeight="1">
      <c r="C6" s="209" t="s">
        <v>507</v>
      </c>
      <c r="D6" s="37">
        <v>101</v>
      </c>
      <c r="E6" s="38">
        <v>81559010199</v>
      </c>
      <c r="F6" s="43" t="s">
        <v>69</v>
      </c>
      <c r="G6" s="170">
        <f>VLOOKUP($E6,'Полный поартикульный'!$A:$E,5,0)</f>
        <v>85.06</v>
      </c>
      <c r="H6" s="126"/>
      <c r="I6" s="126"/>
    </row>
    <row r="7" spans="1:12" ht="14.1" customHeight="1">
      <c r="C7" s="209"/>
      <c r="D7" s="37">
        <v>199</v>
      </c>
      <c r="E7" s="38">
        <v>81559019999</v>
      </c>
      <c r="F7" s="43" t="s">
        <v>69</v>
      </c>
      <c r="G7" s="170">
        <f>VLOOKUP($E7,'Полный поартикульный'!$A:$E,5,0)</f>
        <v>106.89</v>
      </c>
      <c r="H7" s="126"/>
      <c r="I7" s="126"/>
    </row>
    <row r="8" spans="1:12" ht="14.1" customHeight="1">
      <c r="C8" s="209"/>
      <c r="D8" s="40">
        <v>399</v>
      </c>
      <c r="E8" s="41">
        <v>81559039999</v>
      </c>
      <c r="F8" s="58" t="s">
        <v>69</v>
      </c>
      <c r="G8" s="170">
        <f>VLOOKUP($E8,'Полный поартикульный'!$A:$E,5,0)</f>
        <v>106.89</v>
      </c>
      <c r="H8" s="126"/>
      <c r="I8" s="126"/>
    </row>
    <row r="9" spans="1:12" ht="14.1" customHeight="1">
      <c r="C9" s="131"/>
      <c r="F9" s="25"/>
      <c r="H9" s="126"/>
      <c r="I9" s="126"/>
    </row>
    <row r="10" spans="1:12" ht="14.1" customHeight="1">
      <c r="C10" s="131"/>
      <c r="D10" s="9"/>
      <c r="F10" s="25"/>
    </row>
    <row r="11" spans="1:12" ht="14.1" customHeight="1">
      <c r="C11" s="131"/>
      <c r="D11" s="9"/>
      <c r="F11" s="25"/>
    </row>
    <row r="12" spans="1:12" ht="14.1" customHeight="1">
      <c r="C12" s="161" t="s">
        <v>508</v>
      </c>
      <c r="D12" s="44">
        <v>100</v>
      </c>
      <c r="E12" s="34">
        <v>81562110099</v>
      </c>
      <c r="F12" s="57" t="s">
        <v>69</v>
      </c>
      <c r="G12" s="170">
        <f>VLOOKUP($E12,'Полный поартикульный'!$A:$E,5,0)</f>
        <v>546.27</v>
      </c>
    </row>
    <row r="13" spans="1:12" ht="14.1" customHeight="1">
      <c r="C13" s="207" t="s">
        <v>479</v>
      </c>
      <c r="D13" s="37">
        <v>101</v>
      </c>
      <c r="E13" s="38">
        <v>81562110199</v>
      </c>
      <c r="F13" s="43" t="s">
        <v>69</v>
      </c>
      <c r="G13" s="170">
        <f>VLOOKUP($E13,'Полный поартикульный'!$A:$E,5,0)</f>
        <v>700.81</v>
      </c>
      <c r="H13" s="126"/>
      <c r="I13" s="126"/>
    </row>
    <row r="14" spans="1:12" ht="14.1" customHeight="1">
      <c r="C14" s="207"/>
      <c r="D14" s="37">
        <v>199</v>
      </c>
      <c r="E14" s="38">
        <v>81562119999</v>
      </c>
      <c r="F14" s="43" t="s">
        <v>69</v>
      </c>
      <c r="G14" s="170">
        <f>VLOOKUP($E14,'Полный поартикульный'!$A:$E,5,0)</f>
        <v>700.81</v>
      </c>
      <c r="H14" s="126"/>
      <c r="I14" s="126"/>
    </row>
    <row r="15" spans="1:12" ht="14.1" customHeight="1">
      <c r="C15" s="207"/>
      <c r="D15" s="40">
        <v>399</v>
      </c>
      <c r="E15" s="41">
        <v>81562139999</v>
      </c>
      <c r="F15" s="58" t="s">
        <v>69</v>
      </c>
      <c r="G15" s="170">
        <f>VLOOKUP($E15,'Полный поартикульный'!$A:$E,5,0)</f>
        <v>551.6</v>
      </c>
      <c r="H15" s="126"/>
      <c r="I15" s="126"/>
    </row>
    <row r="16" spans="1:12" ht="14.1" customHeight="1">
      <c r="C16" s="131"/>
      <c r="H16" s="126"/>
      <c r="I16" s="126"/>
    </row>
    <row r="17" spans="3:8" ht="14.1" customHeight="1">
      <c r="D17" s="9"/>
      <c r="F17" s="25"/>
    </row>
    <row r="18" spans="3:8" ht="14.1" customHeight="1">
      <c r="C18" s="131"/>
      <c r="D18" s="9"/>
      <c r="F18" s="25"/>
    </row>
    <row r="19" spans="3:8" ht="14.1" customHeight="1">
      <c r="C19" s="161" t="s">
        <v>509</v>
      </c>
      <c r="D19" s="44">
        <v>100</v>
      </c>
      <c r="E19" s="34">
        <v>81557010099</v>
      </c>
      <c r="F19" s="57" t="s">
        <v>70</v>
      </c>
      <c r="G19" s="170">
        <f>VLOOKUP($E19,'Полный поартикульный'!$A:$E,5,0)</f>
        <v>157.97999999999999</v>
      </c>
    </row>
    <row r="20" spans="3:8" ht="14.1" customHeight="1">
      <c r="C20" s="207" t="s">
        <v>510</v>
      </c>
      <c r="D20" s="37">
        <v>101</v>
      </c>
      <c r="E20" s="38">
        <v>81557010199</v>
      </c>
      <c r="F20" s="43" t="s">
        <v>70</v>
      </c>
      <c r="G20" s="170">
        <f>VLOOKUP($E20,'Полный поартикульный'!$A:$E,5,0)</f>
        <v>163.41</v>
      </c>
      <c r="H20" s="126"/>
    </row>
    <row r="21" spans="3:8" ht="14.1" customHeight="1">
      <c r="C21" s="207"/>
      <c r="D21" s="37">
        <v>199</v>
      </c>
      <c r="E21" s="38">
        <v>81557019999</v>
      </c>
      <c r="F21" s="43" t="s">
        <v>70</v>
      </c>
      <c r="G21" s="170">
        <f>VLOOKUP($E21,'Полный поартикульный'!$A:$E,5,0)</f>
        <v>171.86</v>
      </c>
      <c r="H21" s="126"/>
    </row>
    <row r="22" spans="3:8" ht="14.1" customHeight="1">
      <c r="C22" s="132"/>
      <c r="D22" s="40">
        <v>399</v>
      </c>
      <c r="E22" s="41">
        <v>81557039999</v>
      </c>
      <c r="F22" s="58" t="s">
        <v>70</v>
      </c>
      <c r="G22" s="170">
        <f>VLOOKUP($E22,'Полный поартикульный'!$A:$E,5,0)</f>
        <v>159.36000000000001</v>
      </c>
      <c r="H22" s="126"/>
    </row>
    <row r="23" spans="3:8" ht="14.1" customHeight="1">
      <c r="C23" s="131"/>
      <c r="F23" s="25"/>
      <c r="H23" s="126"/>
    </row>
    <row r="24" spans="3:8" ht="14.1" customHeight="1">
      <c r="C24" s="131"/>
      <c r="D24" s="9"/>
      <c r="F24" s="25"/>
    </row>
    <row r="25" spans="3:8" ht="14.1" customHeight="1">
      <c r="C25" s="131"/>
      <c r="D25" s="9"/>
      <c r="F25" s="25"/>
    </row>
    <row r="26" spans="3:8" ht="14.1" customHeight="1">
      <c r="C26" s="161" t="s">
        <v>509</v>
      </c>
      <c r="D26" s="44">
        <v>100</v>
      </c>
      <c r="E26" s="34">
        <v>81557110099</v>
      </c>
      <c r="F26" s="57" t="s">
        <v>70</v>
      </c>
      <c r="G26" s="170">
        <f>VLOOKUP($E26,'Полный поартикульный'!$A:$E,5,0)</f>
        <v>157.97999999999999</v>
      </c>
    </row>
    <row r="27" spans="3:8" ht="14.1" customHeight="1">
      <c r="C27" s="207" t="s">
        <v>511</v>
      </c>
      <c r="D27" s="37">
        <v>101</v>
      </c>
      <c r="E27" s="38">
        <v>81557110199</v>
      </c>
      <c r="F27" s="43" t="s">
        <v>70</v>
      </c>
      <c r="G27" s="170">
        <f>VLOOKUP($E27,'Полный поартикульный'!$A:$E,5,0)</f>
        <v>163.41</v>
      </c>
      <c r="H27" s="126"/>
    </row>
    <row r="28" spans="3:8" ht="14.1" customHeight="1">
      <c r="C28" s="207"/>
      <c r="D28" s="37">
        <v>199</v>
      </c>
      <c r="E28" s="38">
        <v>81557119999</v>
      </c>
      <c r="F28" s="43" t="s">
        <v>70</v>
      </c>
      <c r="G28" s="170">
        <f>VLOOKUP($E28,'Полный поартикульный'!$A:$E,5,0)</f>
        <v>171.86</v>
      </c>
      <c r="H28" s="126"/>
    </row>
    <row r="29" spans="3:8" ht="14.1" customHeight="1">
      <c r="C29" s="131"/>
      <c r="D29" s="40">
        <v>399</v>
      </c>
      <c r="E29" s="41">
        <v>81557139999</v>
      </c>
      <c r="F29" s="58" t="s">
        <v>70</v>
      </c>
      <c r="G29" s="170">
        <f>VLOOKUP($E29,'Полный поартикульный'!$A:$E,5,0)</f>
        <v>159.36000000000001</v>
      </c>
      <c r="H29" s="126"/>
    </row>
    <row r="30" spans="3:8" ht="14.1" customHeight="1">
      <c r="C30" s="131"/>
      <c r="F30" s="25"/>
      <c r="H30" s="126"/>
    </row>
    <row r="31" spans="3:8" ht="14.1" customHeight="1">
      <c r="C31" s="131"/>
      <c r="F31" s="25"/>
    </row>
    <row r="32" spans="3:8" ht="14.1" customHeight="1">
      <c r="C32" s="131"/>
      <c r="F32" s="25"/>
    </row>
    <row r="33" spans="3:11" ht="14.1" customHeight="1">
      <c r="C33" s="161" t="s">
        <v>135</v>
      </c>
      <c r="D33" s="44">
        <v>100</v>
      </c>
      <c r="E33" s="34">
        <v>81557210099</v>
      </c>
      <c r="F33" s="57" t="s">
        <v>70</v>
      </c>
      <c r="G33" s="170">
        <f>VLOOKUP($E33,'Полный поартикульный'!$A:$E,5,0)</f>
        <v>84.99</v>
      </c>
    </row>
    <row r="34" spans="3:11" ht="14.1" customHeight="1">
      <c r="C34" s="207" t="s">
        <v>512</v>
      </c>
      <c r="D34" s="37">
        <v>101</v>
      </c>
      <c r="E34" s="38">
        <v>81557210199</v>
      </c>
      <c r="F34" s="43" t="s">
        <v>70</v>
      </c>
      <c r="G34" s="170">
        <f>VLOOKUP($E34,'Полный поартикульный'!$A:$E,5,0)</f>
        <v>89.87</v>
      </c>
      <c r="H34" s="126"/>
    </row>
    <row r="35" spans="3:11" ht="14.1" customHeight="1">
      <c r="C35" s="207"/>
      <c r="D35" s="37">
        <v>199</v>
      </c>
      <c r="E35" s="38">
        <v>81557219999</v>
      </c>
      <c r="F35" s="43" t="s">
        <v>70</v>
      </c>
      <c r="G35" s="170">
        <f>VLOOKUP($E35,'Полный поартикульный'!$A:$E,5,0)</f>
        <v>98.54</v>
      </c>
      <c r="H35" s="126"/>
    </row>
    <row r="36" spans="3:11" ht="14.1" customHeight="1">
      <c r="D36" s="40">
        <v>399</v>
      </c>
      <c r="E36" s="41">
        <v>81557239999</v>
      </c>
      <c r="F36" s="58" t="s">
        <v>70</v>
      </c>
      <c r="G36" s="170">
        <f>VLOOKUP($E36,'Полный поартикульный'!$A:$E,5,0)</f>
        <v>93.68</v>
      </c>
      <c r="H36" s="126"/>
    </row>
    <row r="37" spans="3:11" ht="14.1" customHeight="1">
      <c r="F37" s="25"/>
      <c r="H37" s="126"/>
    </row>
    <row r="38" spans="3:11" ht="14.1" customHeight="1">
      <c r="F38" s="25"/>
    </row>
    <row r="39" spans="3:11" ht="14.1" customHeight="1">
      <c r="F39" s="25"/>
    </row>
    <row r="40" spans="3:11" ht="14.1" customHeight="1">
      <c r="C40" s="161" t="s">
        <v>509</v>
      </c>
      <c r="D40" s="44">
        <v>100</v>
      </c>
      <c r="E40" s="34">
        <v>81557310099</v>
      </c>
      <c r="F40" s="57" t="s">
        <v>70</v>
      </c>
      <c r="G40" s="170">
        <f>VLOOKUP($E40,'Полный поартикульный'!$A:$E,5,0)</f>
        <v>144.69999999999999</v>
      </c>
    </row>
    <row r="41" spans="3:11" ht="14.1" customHeight="1">
      <c r="C41" s="207" t="s">
        <v>513</v>
      </c>
      <c r="D41" s="37">
        <v>101</v>
      </c>
      <c r="E41" s="38">
        <v>81557310199</v>
      </c>
      <c r="F41" s="43" t="s">
        <v>70</v>
      </c>
      <c r="G41" s="170">
        <f>VLOOKUP($E41,'Полный поартикульный'!$A:$E,5,0)</f>
        <v>149.84</v>
      </c>
      <c r="H41" s="126"/>
    </row>
    <row r="42" spans="3:11" ht="14.1" customHeight="1">
      <c r="C42" s="207"/>
      <c r="D42" s="37">
        <v>199</v>
      </c>
      <c r="E42" s="38">
        <v>81557319999</v>
      </c>
      <c r="F42" s="43" t="s">
        <v>70</v>
      </c>
      <c r="G42" s="170">
        <f>VLOOKUP($E42,'Полный поартикульный'!$A:$E,5,0)</f>
        <v>237.28</v>
      </c>
      <c r="H42" s="126"/>
    </row>
    <row r="43" spans="3:11" ht="14.1" customHeight="1">
      <c r="D43" s="40">
        <v>399</v>
      </c>
      <c r="E43" s="41">
        <v>81557339999</v>
      </c>
      <c r="F43" s="58" t="s">
        <v>70</v>
      </c>
      <c r="G43" s="170">
        <f>VLOOKUP($E43,'Полный поартикульный'!$A:$E,5,0)</f>
        <v>148.79</v>
      </c>
      <c r="H43" s="126"/>
    </row>
    <row r="44" spans="3:11" ht="14.1" customHeight="1">
      <c r="H44" s="126"/>
    </row>
    <row r="45" spans="3:11" ht="14.1" customHeight="1">
      <c r="D45" s="9"/>
    </row>
    <row r="46" spans="3:11" ht="14.1" customHeight="1">
      <c r="D46" s="9"/>
    </row>
    <row r="47" spans="3:11" ht="14.1" customHeight="1">
      <c r="D47" s="15"/>
      <c r="E47" s="15"/>
      <c r="F47" s="20"/>
      <c r="G47" s="55"/>
    </row>
    <row r="48" spans="3:11" s="32" customFormat="1" ht="14.1" customHeight="1">
      <c r="C48" s="161" t="s">
        <v>134</v>
      </c>
      <c r="D48" s="44">
        <v>100</v>
      </c>
      <c r="E48" s="34">
        <v>81557410099</v>
      </c>
      <c r="F48" s="57" t="s">
        <v>70</v>
      </c>
      <c r="G48" s="170">
        <f>VLOOKUP($E48,'Полный поартикульный'!$A:$E,5,0)</f>
        <v>104.8</v>
      </c>
      <c r="H48" s="85"/>
      <c r="I48" s="85"/>
      <c r="J48" s="85"/>
      <c r="K48" s="85"/>
    </row>
    <row r="49" spans="3:8" ht="14.1" customHeight="1">
      <c r="D49" s="37">
        <v>101</v>
      </c>
      <c r="E49" s="38">
        <v>81557410199</v>
      </c>
      <c r="F49" s="43" t="s">
        <v>70</v>
      </c>
      <c r="G49" s="170">
        <f>VLOOKUP($E49,'Полный поартикульный'!$A:$E,5,0)</f>
        <v>109.4</v>
      </c>
      <c r="H49" s="126"/>
    </row>
    <row r="50" spans="3:8" ht="14.1" customHeight="1">
      <c r="D50" s="37">
        <v>199</v>
      </c>
      <c r="E50" s="38">
        <v>81557419999</v>
      </c>
      <c r="F50" s="43" t="s">
        <v>70</v>
      </c>
      <c r="G50" s="170">
        <f>VLOOKUP($E50,'Полный поартикульный'!$A:$E,5,0)</f>
        <v>122.69</v>
      </c>
      <c r="H50" s="126"/>
    </row>
    <row r="51" spans="3:8" ht="14.1" customHeight="1">
      <c r="D51" s="40">
        <v>399</v>
      </c>
      <c r="E51" s="41">
        <v>81557439999</v>
      </c>
      <c r="F51" s="58" t="s">
        <v>70</v>
      </c>
      <c r="G51" s="170">
        <f>VLOOKUP($E51,'Полный поартикульный'!$A:$E,5,0)</f>
        <v>111.3</v>
      </c>
      <c r="H51" s="126"/>
    </row>
    <row r="52" spans="3:8" ht="14.1" customHeight="1">
      <c r="H52" s="126"/>
    </row>
    <row r="53" spans="3:8" ht="14.1" customHeight="1">
      <c r="F53" s="25"/>
    </row>
    <row r="54" spans="3:8" ht="14.1" customHeight="1">
      <c r="F54" s="25"/>
    </row>
    <row r="55" spans="3:8" ht="14.1" customHeight="1">
      <c r="C55" s="161" t="s">
        <v>514</v>
      </c>
      <c r="D55" s="44">
        <v>100</v>
      </c>
      <c r="E55" s="34">
        <v>81562210099</v>
      </c>
      <c r="F55" s="57" t="s">
        <v>70</v>
      </c>
      <c r="G55" s="170">
        <f>VLOOKUP($E55,'Полный поартикульный'!$A:$E,5,0)</f>
        <v>610.29999999999995</v>
      </c>
    </row>
    <row r="56" spans="3:8" ht="14.1" customHeight="1">
      <c r="C56" s="133" t="s">
        <v>515</v>
      </c>
      <c r="D56" s="37">
        <v>101</v>
      </c>
      <c r="E56" s="38">
        <v>81562210199</v>
      </c>
      <c r="F56" s="58" t="s">
        <v>70</v>
      </c>
      <c r="G56" s="170">
        <f>VLOOKUP($E56,'Полный поартикульный'!$A:$E,5,0)</f>
        <v>661.05</v>
      </c>
      <c r="H56" s="126"/>
    </row>
    <row r="57" spans="3:8" ht="14.1" customHeight="1">
      <c r="D57" s="37">
        <v>199</v>
      </c>
      <c r="E57" s="38">
        <v>81562219999</v>
      </c>
      <c r="F57" s="43" t="s">
        <v>70</v>
      </c>
      <c r="G57" s="170">
        <f>VLOOKUP($E57,'Полный поартикульный'!$A:$E,5,0)</f>
        <v>675.17</v>
      </c>
      <c r="H57" s="126"/>
    </row>
    <row r="58" spans="3:8" ht="14.1" customHeight="1">
      <c r="D58" s="40">
        <v>399</v>
      </c>
      <c r="E58" s="41">
        <v>81562239999</v>
      </c>
      <c r="F58" s="58" t="s">
        <v>70</v>
      </c>
      <c r="G58" s="170">
        <f>VLOOKUP($E58,'Полный поартикульный'!$A:$E,5,0)</f>
        <v>675.98</v>
      </c>
      <c r="H58" s="126"/>
    </row>
    <row r="59" spans="3:8" ht="14.1" customHeight="1">
      <c r="H59" s="126"/>
    </row>
    <row r="60" spans="3:8" ht="14.1" customHeight="1">
      <c r="F60" s="25"/>
    </row>
    <row r="61" spans="3:8" ht="14.1" customHeight="1">
      <c r="F61" s="25"/>
    </row>
    <row r="62" spans="3:8" ht="14.1" customHeight="1">
      <c r="C62" s="161" t="s">
        <v>514</v>
      </c>
      <c r="D62" s="44">
        <v>100</v>
      </c>
      <c r="E62" s="34">
        <v>81562310099</v>
      </c>
      <c r="F62" s="57" t="s">
        <v>70</v>
      </c>
      <c r="G62" s="170">
        <f>VLOOKUP($E62,'Полный поартикульный'!$A:$E,5,0)</f>
        <v>610.29999999999995</v>
      </c>
    </row>
    <row r="63" spans="3:8" ht="14.1" customHeight="1">
      <c r="C63" s="133" t="s">
        <v>516</v>
      </c>
      <c r="D63" s="37">
        <v>101</v>
      </c>
      <c r="E63" s="38">
        <v>81562310199</v>
      </c>
      <c r="F63" s="43" t="s">
        <v>70</v>
      </c>
      <c r="G63" s="170">
        <f>VLOOKUP($E63,'Полный поартикульный'!$A:$E,5,0)</f>
        <v>661.05</v>
      </c>
      <c r="H63" s="126"/>
    </row>
    <row r="64" spans="3:8" ht="14.1" customHeight="1">
      <c r="D64" s="37">
        <v>199</v>
      </c>
      <c r="E64" s="38">
        <v>81562319999</v>
      </c>
      <c r="F64" s="43" t="s">
        <v>70</v>
      </c>
      <c r="G64" s="170">
        <f>VLOOKUP($E64,'Полный поартикульный'!$A:$E,5,0)</f>
        <v>653.72</v>
      </c>
      <c r="H64" s="126"/>
    </row>
    <row r="65" spans="3:8" ht="14.1" customHeight="1">
      <c r="D65" s="40">
        <v>399</v>
      </c>
      <c r="E65" s="41">
        <v>81562339999</v>
      </c>
      <c r="F65" s="58" t="s">
        <v>70</v>
      </c>
      <c r="G65" s="170">
        <f>VLOOKUP($E65,'Полный поартикульный'!$A:$E,5,0)</f>
        <v>675.98</v>
      </c>
      <c r="H65" s="126"/>
    </row>
    <row r="66" spans="3:8" ht="14.1" customHeight="1">
      <c r="H66" s="126"/>
    </row>
    <row r="67" spans="3:8" ht="14.1" customHeight="1">
      <c r="F67" s="25"/>
    </row>
    <row r="68" spans="3:8" ht="14.1" customHeight="1">
      <c r="F68" s="25"/>
    </row>
    <row r="69" spans="3:8" ht="14.1" customHeight="1">
      <c r="C69" s="161" t="s">
        <v>517</v>
      </c>
      <c r="D69" s="44">
        <v>100</v>
      </c>
      <c r="E69" s="34">
        <v>81562910099</v>
      </c>
      <c r="F69" s="57" t="s">
        <v>70</v>
      </c>
      <c r="G69" s="170">
        <f>VLOOKUP($E69,'Полный поартикульный'!$A:$E,5,0)</f>
        <v>90.25</v>
      </c>
    </row>
    <row r="70" spans="3:8" ht="14.1" customHeight="1">
      <c r="C70" s="207" t="s">
        <v>518</v>
      </c>
      <c r="D70" s="37">
        <v>101</v>
      </c>
      <c r="E70" s="38">
        <v>81562910199</v>
      </c>
      <c r="F70" s="43" t="s">
        <v>70</v>
      </c>
      <c r="G70" s="170">
        <f>VLOOKUP($E70,'Полный поартикульный'!$A:$E,5,0)</f>
        <v>104.89</v>
      </c>
      <c r="H70" s="126"/>
    </row>
    <row r="71" spans="3:8" ht="14.1" customHeight="1">
      <c r="C71" s="207"/>
      <c r="D71" s="37">
        <v>199</v>
      </c>
      <c r="E71" s="38">
        <v>81562919999</v>
      </c>
      <c r="F71" s="43" t="s">
        <v>70</v>
      </c>
      <c r="G71" s="170">
        <f>VLOOKUP($E71,'Полный поартикульный'!$A:$E,5,0)</f>
        <v>116.2</v>
      </c>
      <c r="H71" s="126"/>
    </row>
    <row r="72" spans="3:8" ht="14.1" customHeight="1">
      <c r="C72" s="207"/>
      <c r="D72" s="40">
        <v>399</v>
      </c>
      <c r="E72" s="41">
        <v>81562939999</v>
      </c>
      <c r="F72" s="58" t="s">
        <v>70</v>
      </c>
      <c r="G72" s="170">
        <f>VLOOKUP($E72,'Полный поартикульный'!$A:$E,5,0)</f>
        <v>98.44</v>
      </c>
      <c r="H72" s="126"/>
    </row>
    <row r="73" spans="3:8" ht="14.1" customHeight="1">
      <c r="H73" s="126"/>
    </row>
    <row r="74" spans="3:8" ht="14.1" customHeight="1">
      <c r="F74" s="25"/>
    </row>
    <row r="75" spans="3:8" ht="14.1" customHeight="1">
      <c r="F75" s="25"/>
    </row>
    <row r="76" spans="3:8" ht="14.1" customHeight="1">
      <c r="C76" s="161" t="s">
        <v>519</v>
      </c>
      <c r="D76" s="44">
        <v>100</v>
      </c>
      <c r="E76" s="34">
        <v>81562610099</v>
      </c>
      <c r="F76" s="57" t="s">
        <v>70</v>
      </c>
      <c r="G76" s="170">
        <f>VLOOKUP($E76,'Полный поартикульный'!$A:$E,5,0)</f>
        <v>174.28</v>
      </c>
    </row>
    <row r="77" spans="3:8" ht="14.1" customHeight="1">
      <c r="C77" s="207" t="s">
        <v>520</v>
      </c>
      <c r="D77" s="37">
        <v>101</v>
      </c>
      <c r="E77" s="38">
        <v>81562610199</v>
      </c>
      <c r="F77" s="43" t="s">
        <v>70</v>
      </c>
      <c r="G77" s="170">
        <f>VLOOKUP($E77,'Полный поартикульный'!$A:$E,5,0)</f>
        <v>188.93</v>
      </c>
      <c r="H77" s="126"/>
    </row>
    <row r="78" spans="3:8" ht="14.1" customHeight="1">
      <c r="C78" s="207"/>
      <c r="D78" s="37">
        <v>199</v>
      </c>
      <c r="E78" s="38">
        <v>81562619999</v>
      </c>
      <c r="F78" s="43" t="s">
        <v>70</v>
      </c>
      <c r="G78" s="170">
        <f>VLOOKUP($E78,'Полный поартикульный'!$A:$E,5,0)</f>
        <v>200.52</v>
      </c>
      <c r="H78" s="126"/>
    </row>
    <row r="79" spans="3:8" ht="14.1" customHeight="1">
      <c r="D79" s="40">
        <v>399</v>
      </c>
      <c r="E79" s="41">
        <v>81562639999</v>
      </c>
      <c r="F79" s="58" t="s">
        <v>70</v>
      </c>
      <c r="G79" s="170">
        <f>VLOOKUP($E79,'Полный поартикульный'!$A:$E,5,0)</f>
        <v>180.5</v>
      </c>
      <c r="H79" s="126"/>
    </row>
    <row r="80" spans="3:8" ht="14.1" customHeight="1">
      <c r="H80" s="126"/>
    </row>
    <row r="81" spans="3:8" ht="14.1" customHeight="1">
      <c r="F81" s="25"/>
    </row>
    <row r="82" spans="3:8" ht="14.1" customHeight="1">
      <c r="F82" s="25"/>
    </row>
    <row r="83" spans="3:8" ht="14.1" customHeight="1">
      <c r="C83" s="161" t="s">
        <v>521</v>
      </c>
      <c r="D83" s="44">
        <v>100</v>
      </c>
      <c r="E83" s="34">
        <v>81562810099</v>
      </c>
      <c r="F83" s="57" t="s">
        <v>70</v>
      </c>
      <c r="G83" s="170">
        <f>VLOOKUP($E83,'Полный поартикульный'!$A:$E,5,0)</f>
        <v>162.15</v>
      </c>
    </row>
    <row r="84" spans="3:8" ht="14.1" customHeight="1">
      <c r="C84" s="207" t="s">
        <v>522</v>
      </c>
      <c r="D84" s="37">
        <v>101</v>
      </c>
      <c r="E84" s="38">
        <v>81562810199</v>
      </c>
      <c r="F84" s="43" t="s">
        <v>70</v>
      </c>
      <c r="G84" s="170">
        <f>VLOOKUP($E84,'Полный поартикульный'!$A:$E,5,0)</f>
        <v>176.54</v>
      </c>
      <c r="H84" s="126"/>
    </row>
    <row r="85" spans="3:8" ht="14.1" customHeight="1">
      <c r="C85" s="207"/>
      <c r="D85" s="37">
        <v>199</v>
      </c>
      <c r="E85" s="38">
        <v>81562819999</v>
      </c>
      <c r="F85" s="43" t="s">
        <v>70</v>
      </c>
      <c r="G85" s="170">
        <f>VLOOKUP($E85,'Полный поартикульный'!$A:$E,5,0)</f>
        <v>188.38</v>
      </c>
      <c r="H85" s="126"/>
    </row>
    <row r="86" spans="3:8" ht="14.1" customHeight="1">
      <c r="C86" s="207"/>
      <c r="D86" s="40">
        <v>399</v>
      </c>
      <c r="E86" s="41">
        <v>81562839999</v>
      </c>
      <c r="F86" s="58" t="s">
        <v>70</v>
      </c>
      <c r="G86" s="170">
        <f>VLOOKUP($E86,'Полный поартикульный'!$A:$E,5,0)</f>
        <v>167.24</v>
      </c>
      <c r="H86" s="126"/>
    </row>
    <row r="87" spans="3:8" ht="14.1" customHeight="1">
      <c r="H87" s="126"/>
    </row>
    <row r="88" spans="3:8" ht="14.1" customHeight="1">
      <c r="F88" s="25"/>
    </row>
    <row r="89" spans="3:8" ht="14.1" customHeight="1">
      <c r="C89" s="161" t="s">
        <v>523</v>
      </c>
      <c r="D89" s="44">
        <v>100</v>
      </c>
      <c r="E89" s="34">
        <v>81562710099</v>
      </c>
      <c r="F89" s="57" t="s">
        <v>70</v>
      </c>
      <c r="G89" s="170">
        <f>VLOOKUP($E89,'Полный поартикульный'!$A:$E,5,0)</f>
        <v>164.12</v>
      </c>
    </row>
    <row r="90" spans="3:8" ht="14.1" customHeight="1">
      <c r="C90" s="207" t="s">
        <v>524</v>
      </c>
      <c r="D90" s="37">
        <v>101</v>
      </c>
      <c r="E90" s="38">
        <v>81562710199</v>
      </c>
      <c r="F90" s="43" t="s">
        <v>70</v>
      </c>
      <c r="G90" s="170">
        <f>VLOOKUP($E90,'Полный поартикульный'!$A:$E,5,0)</f>
        <v>178.81</v>
      </c>
      <c r="H90" s="126"/>
    </row>
    <row r="91" spans="3:8" ht="14.1" customHeight="1">
      <c r="C91" s="207"/>
      <c r="D91" s="40">
        <v>199</v>
      </c>
      <c r="E91" s="41">
        <v>81562719999</v>
      </c>
      <c r="F91" s="58" t="s">
        <v>70</v>
      </c>
      <c r="G91" s="170">
        <f>VLOOKUP($E91,'Полный поартикульный'!$A:$E,5,0)</f>
        <v>189.22</v>
      </c>
      <c r="H91" s="126"/>
    </row>
    <row r="92" spans="3:8" ht="14.1" customHeight="1">
      <c r="C92" s="132"/>
      <c r="D92" s="40">
        <v>399</v>
      </c>
      <c r="E92" s="41">
        <v>81562739999</v>
      </c>
      <c r="F92" s="58" t="s">
        <v>70</v>
      </c>
      <c r="G92" s="170">
        <f>VLOOKUP($E92,'Полный поартикульный'!$A:$E,5,0)</f>
        <v>168.65</v>
      </c>
      <c r="H92" s="126"/>
    </row>
    <row r="93" spans="3:8" ht="14.1" customHeight="1">
      <c r="C93" s="132"/>
      <c r="H93" s="126"/>
    </row>
    <row r="94" spans="3:8" ht="14.1" customHeight="1">
      <c r="C94" s="161" t="s">
        <v>532</v>
      </c>
      <c r="D94" s="44">
        <v>100</v>
      </c>
      <c r="E94" s="34">
        <v>81562410099</v>
      </c>
      <c r="F94" s="57" t="s">
        <v>70</v>
      </c>
      <c r="G94" s="170">
        <f>VLOOKUP($E94,'Полный поартикульный'!$A:$E,5,0)</f>
        <v>153.93</v>
      </c>
    </row>
    <row r="95" spans="3:8" ht="14.1" customHeight="1">
      <c r="C95" s="207" t="s">
        <v>533</v>
      </c>
      <c r="D95" s="37">
        <v>101</v>
      </c>
      <c r="E95" s="38">
        <v>81562410199</v>
      </c>
      <c r="F95" s="43" t="s">
        <v>70</v>
      </c>
      <c r="G95" s="170">
        <f>VLOOKUP($E95,'Полный поартикульный'!$A:$E,5,0)</f>
        <v>168.05</v>
      </c>
      <c r="H95" s="126"/>
    </row>
    <row r="96" spans="3:8" ht="14.1" customHeight="1">
      <c r="C96" s="207"/>
      <c r="D96" s="40">
        <v>199</v>
      </c>
      <c r="E96" s="41">
        <v>81562419999</v>
      </c>
      <c r="F96" s="58" t="s">
        <v>70</v>
      </c>
      <c r="G96" s="170">
        <f>VLOOKUP($E96,'Полный поартикульный'!$A:$E,5,0)</f>
        <v>178.34</v>
      </c>
      <c r="H96" s="126"/>
    </row>
    <row r="97" spans="3:11" ht="14.1" customHeight="1">
      <c r="C97" s="132"/>
      <c r="D97" s="40">
        <v>399</v>
      </c>
      <c r="E97" s="41">
        <v>81562439999</v>
      </c>
      <c r="F97" s="58" t="s">
        <v>70</v>
      </c>
      <c r="G97" s="170">
        <f>VLOOKUP($E97,'Полный поартикульный'!$A:$E,5,0)</f>
        <v>165.62</v>
      </c>
      <c r="H97" s="126"/>
    </row>
    <row r="98" spans="3:11" ht="14.1" customHeight="1">
      <c r="C98" s="132"/>
      <c r="D98" s="9"/>
      <c r="F98" s="25"/>
      <c r="H98" s="126"/>
    </row>
    <row r="99" spans="3:11" ht="14.1" customHeight="1">
      <c r="C99" s="132"/>
      <c r="F99" s="25"/>
    </row>
    <row r="100" spans="3:11" ht="14.1" customHeight="1">
      <c r="C100" s="161" t="s">
        <v>534</v>
      </c>
      <c r="D100" s="44">
        <v>100</v>
      </c>
      <c r="E100" s="34">
        <v>81562510099</v>
      </c>
      <c r="F100" s="57" t="s">
        <v>70</v>
      </c>
      <c r="G100" s="170">
        <f>VLOOKUP($E100,'Полный поартикульный'!$A:$E,5,0)</f>
        <v>153.93</v>
      </c>
    </row>
    <row r="101" spans="3:11">
      <c r="C101" s="122" t="s">
        <v>535</v>
      </c>
      <c r="D101" s="37">
        <v>101</v>
      </c>
      <c r="E101" s="38">
        <v>81562510199</v>
      </c>
      <c r="F101" s="43" t="s">
        <v>70</v>
      </c>
      <c r="G101" s="170">
        <f>VLOOKUP($E101,'Полный поартикульный'!$A:$E,5,0)</f>
        <v>168.05</v>
      </c>
      <c r="H101" s="126"/>
    </row>
    <row r="102" spans="3:11" ht="14.1" customHeight="1">
      <c r="C102" s="122"/>
      <c r="D102" s="40">
        <v>199</v>
      </c>
      <c r="E102" s="41">
        <v>81562519999</v>
      </c>
      <c r="F102" s="58" t="s">
        <v>70</v>
      </c>
      <c r="G102" s="170">
        <f>VLOOKUP($E102,'Полный поартикульный'!$A:$E,5,0)</f>
        <v>178.34</v>
      </c>
      <c r="H102" s="126"/>
    </row>
    <row r="103" spans="3:11" ht="14.1" customHeight="1">
      <c r="C103" s="132"/>
      <c r="D103" s="40">
        <v>399</v>
      </c>
      <c r="E103" s="41">
        <v>81562539999</v>
      </c>
      <c r="F103" s="58" t="s">
        <v>70</v>
      </c>
      <c r="G103" s="170">
        <f>VLOOKUP($E103,'Полный поартикульный'!$A:$E,5,0)</f>
        <v>165.62</v>
      </c>
      <c r="H103" s="126"/>
    </row>
    <row r="104" spans="3:11" s="6" customFormat="1" ht="14.1" customHeight="1">
      <c r="C104" s="132"/>
      <c r="D104" s="5"/>
      <c r="E104" s="5"/>
      <c r="F104" s="13"/>
      <c r="G104" s="28"/>
      <c r="H104" s="128"/>
      <c r="I104" s="128"/>
      <c r="J104" s="128"/>
      <c r="K104" s="128"/>
    </row>
    <row r="105" spans="3:11" s="6" customFormat="1" ht="14.1" customHeight="1">
      <c r="C105" s="161" t="s">
        <v>525</v>
      </c>
      <c r="D105" s="44">
        <v>100</v>
      </c>
      <c r="E105" s="34">
        <v>81561810099</v>
      </c>
      <c r="F105" s="57" t="s">
        <v>70</v>
      </c>
      <c r="G105" s="170">
        <f>VLOOKUP($E105,'Полный поартикульный'!$A:$E,5,0)</f>
        <v>19.45</v>
      </c>
      <c r="H105" s="128"/>
      <c r="I105" s="128"/>
      <c r="J105" s="128"/>
      <c r="K105" s="128"/>
    </row>
    <row r="106" spans="3:11" ht="14.1" customHeight="1">
      <c r="C106" s="207" t="s">
        <v>526</v>
      </c>
      <c r="D106" s="37">
        <v>101</v>
      </c>
      <c r="E106" s="38">
        <v>81561810199</v>
      </c>
      <c r="F106" s="43" t="s">
        <v>70</v>
      </c>
      <c r="G106" s="170">
        <f>VLOOKUP($E106,'Полный поартикульный'!$A:$E,5,0)</f>
        <v>20.57</v>
      </c>
      <c r="H106" s="126"/>
    </row>
    <row r="107" spans="3:11" ht="14.1" customHeight="1">
      <c r="C107" s="207"/>
      <c r="D107" s="37">
        <v>199</v>
      </c>
      <c r="E107" s="38">
        <v>81561819999</v>
      </c>
      <c r="F107" s="43" t="s">
        <v>70</v>
      </c>
      <c r="G107" s="170">
        <f>VLOOKUP($E107,'Полный поартикульный'!$A:$E,5,0)</f>
        <v>19.45</v>
      </c>
      <c r="H107" s="126"/>
    </row>
    <row r="108" spans="3:11" ht="14.1" customHeight="1">
      <c r="C108" s="207"/>
      <c r="D108" s="40">
        <v>399</v>
      </c>
      <c r="E108" s="41">
        <v>81561839999</v>
      </c>
      <c r="F108" s="58" t="s">
        <v>70</v>
      </c>
      <c r="G108" s="170">
        <f>VLOOKUP($E108,'Полный поартикульный'!$A:$E,5,0)</f>
        <v>24.81</v>
      </c>
      <c r="H108" s="126"/>
    </row>
    <row r="109" spans="3:11" ht="14.1" customHeight="1">
      <c r="C109" s="207"/>
      <c r="F109" s="25"/>
      <c r="H109" s="126"/>
    </row>
    <row r="110" spans="3:11" ht="14.1" customHeight="1">
      <c r="C110" s="135"/>
      <c r="F110" s="25"/>
    </row>
    <row r="111" spans="3:11" ht="14.1" customHeight="1">
      <c r="C111" s="135"/>
      <c r="F111" s="25"/>
    </row>
    <row r="112" spans="3:11" ht="14.1" customHeight="1">
      <c r="C112" s="161" t="s">
        <v>527</v>
      </c>
      <c r="D112" s="44">
        <v>100</v>
      </c>
      <c r="E112" s="34">
        <v>81539300140</v>
      </c>
      <c r="F112" s="57" t="s">
        <v>70</v>
      </c>
      <c r="G112" s="170">
        <f>VLOOKUP($E112,'Полный поартикульный'!$A:$E,5,0)</f>
        <v>18.11</v>
      </c>
    </row>
    <row r="113" spans="3:8" ht="14.1" customHeight="1">
      <c r="C113" s="207" t="s">
        <v>528</v>
      </c>
      <c r="D113" s="37">
        <v>101</v>
      </c>
      <c r="E113" s="38">
        <v>81539310240</v>
      </c>
      <c r="F113" s="43" t="s">
        <v>70</v>
      </c>
      <c r="G113" s="170">
        <f>VLOOKUP($E113,'Полный поартикульный'!$A:$E,5,0)</f>
        <v>9.5399999999999991</v>
      </c>
      <c r="H113" s="126"/>
    </row>
    <row r="114" spans="3:8" ht="14.1" customHeight="1">
      <c r="C114" s="207"/>
      <c r="D114" s="37">
        <v>199</v>
      </c>
      <c r="E114" s="38">
        <v>81539311040</v>
      </c>
      <c r="F114" s="43" t="s">
        <v>70</v>
      </c>
      <c r="G114" s="170">
        <f>VLOOKUP($E114,'Полный поартикульный'!$A:$E,5,0)</f>
        <v>16.190000000000001</v>
      </c>
      <c r="H114" s="126"/>
    </row>
    <row r="115" spans="3:8" ht="14.1" customHeight="1">
      <c r="C115" s="207"/>
      <c r="D115" s="40">
        <v>399</v>
      </c>
      <c r="E115" s="41">
        <v>81539311240</v>
      </c>
      <c r="F115" s="58" t="s">
        <v>70</v>
      </c>
      <c r="G115" s="170">
        <f>VLOOKUP($E115,'Полный поартикульный'!$A:$E,5,0)</f>
        <v>15.47</v>
      </c>
      <c r="H115" s="126"/>
    </row>
    <row r="116" spans="3:8" ht="14.1" customHeight="1">
      <c r="C116" s="207"/>
      <c r="F116" s="25"/>
      <c r="H116" s="126"/>
    </row>
    <row r="117" spans="3:8" ht="14.1" customHeight="1">
      <c r="C117" s="135"/>
      <c r="F117" s="25"/>
    </row>
    <row r="118" spans="3:8" ht="14.1" customHeight="1">
      <c r="C118" s="135"/>
      <c r="F118" s="25"/>
    </row>
    <row r="119" spans="3:8" ht="14.1" customHeight="1">
      <c r="C119" s="161" t="s">
        <v>527</v>
      </c>
      <c r="D119" s="9" t="s">
        <v>18</v>
      </c>
      <c r="E119" s="5">
        <v>81524000140</v>
      </c>
      <c r="F119" s="25" t="s">
        <v>70</v>
      </c>
      <c r="G119" s="170">
        <f>VLOOKUP($E119,'Полный поартикульный'!$A:$E,5,0)</f>
        <v>1.56</v>
      </c>
    </row>
    <row r="120" spans="3:8" ht="14.1" customHeight="1">
      <c r="C120" s="207" t="s">
        <v>13</v>
      </c>
      <c r="D120" s="9"/>
      <c r="F120" s="25"/>
      <c r="H120" s="126"/>
    </row>
    <row r="121" spans="3:8" ht="14.1" customHeight="1">
      <c r="C121" s="207"/>
      <c r="D121" s="9"/>
      <c r="F121" s="25"/>
    </row>
    <row r="122" spans="3:8" ht="14.1" customHeight="1">
      <c r="C122" s="207"/>
      <c r="D122" s="9"/>
      <c r="F122" s="25"/>
    </row>
    <row r="123" spans="3:8" ht="14.1" customHeight="1">
      <c r="C123" s="135"/>
      <c r="F123" s="25"/>
    </row>
    <row r="124" spans="3:8" ht="14.1" customHeight="1">
      <c r="C124" s="161" t="s">
        <v>527</v>
      </c>
      <c r="D124" s="9" t="s">
        <v>18</v>
      </c>
      <c r="E124" s="5">
        <v>81523900140</v>
      </c>
      <c r="F124" s="25" t="s">
        <v>70</v>
      </c>
      <c r="G124" s="170">
        <f>VLOOKUP($E124,'Полный поартикульный'!$A:$E,5,0)</f>
        <v>1.56</v>
      </c>
    </row>
    <row r="125" spans="3:8" ht="14.1" customHeight="1">
      <c r="C125" s="207" t="s">
        <v>14</v>
      </c>
      <c r="D125" s="9"/>
      <c r="F125" s="25"/>
      <c r="H125" s="126"/>
    </row>
    <row r="126" spans="3:8" ht="14.1" customHeight="1">
      <c r="C126" s="207"/>
      <c r="D126" s="9"/>
      <c r="F126" s="25"/>
    </row>
    <row r="127" spans="3:8" ht="14.1" customHeight="1">
      <c r="C127" s="207"/>
      <c r="F127" s="25"/>
    </row>
    <row r="128" spans="3:8" ht="14.1" customHeight="1">
      <c r="F128" s="25"/>
    </row>
    <row r="129" spans="3:11" ht="14.1" customHeight="1">
      <c r="C129" s="161" t="s">
        <v>529</v>
      </c>
      <c r="D129" s="9" t="s">
        <v>18</v>
      </c>
      <c r="E129" s="5">
        <v>80005065330</v>
      </c>
      <c r="F129" s="25" t="s">
        <v>70</v>
      </c>
      <c r="G129" s="170">
        <f>VLOOKUP($E129,'Полный поартикульный'!$A:$E,5,0)</f>
        <v>18.579999999999998</v>
      </c>
    </row>
    <row r="130" spans="3:11" ht="14.1" customHeight="1">
      <c r="C130" s="207" t="s">
        <v>530</v>
      </c>
      <c r="D130" s="9"/>
      <c r="F130" s="25"/>
      <c r="H130" s="126"/>
    </row>
    <row r="131" spans="3:11" ht="14.1" customHeight="1">
      <c r="C131" s="207"/>
      <c r="D131" s="9"/>
      <c r="F131" s="25"/>
    </row>
    <row r="132" spans="3:11" ht="14.1" customHeight="1">
      <c r="C132" s="207"/>
      <c r="D132" s="9"/>
      <c r="F132" s="25"/>
    </row>
    <row r="133" spans="3:11" ht="14.1" customHeight="1">
      <c r="C133" s="135"/>
      <c r="D133" s="9"/>
      <c r="F133" s="25"/>
    </row>
    <row r="134" spans="3:11" ht="14.1" customHeight="1">
      <c r="C134" s="161" t="s">
        <v>531</v>
      </c>
      <c r="D134" s="9" t="s">
        <v>18</v>
      </c>
      <c r="E134" s="5">
        <v>81515800150</v>
      </c>
      <c r="F134" s="25" t="s">
        <v>70</v>
      </c>
      <c r="G134" s="170">
        <f>VLOOKUP($E134,'Полный поартикульный'!$A:$E,5,0)</f>
        <v>6.39</v>
      </c>
    </row>
    <row r="135" spans="3:11" ht="14.1" customHeight="1">
      <c r="F135" s="25"/>
      <c r="H135" s="126"/>
    </row>
    <row r="136" spans="3:11" ht="14.1" customHeight="1">
      <c r="F136" s="25"/>
      <c r="H136" s="126"/>
    </row>
    <row r="137" spans="3:11" ht="14.1" customHeight="1">
      <c r="F137" s="25"/>
    </row>
    <row r="138" spans="3:11" ht="14.1" customHeight="1">
      <c r="C138" s="132"/>
      <c r="H138" s="126"/>
    </row>
    <row r="139" spans="3:11" ht="14.1" customHeight="1"/>
    <row r="140" spans="3:11" ht="14.1" customHeight="1"/>
    <row r="141" spans="3:11" ht="14.1" customHeight="1"/>
    <row r="142" spans="3:11" s="6" customFormat="1" ht="14.1" customHeight="1">
      <c r="C142" s="132"/>
      <c r="D142" s="5"/>
      <c r="E142" s="5"/>
      <c r="F142" s="13"/>
      <c r="G142" s="47"/>
      <c r="H142" s="128"/>
      <c r="I142" s="128"/>
      <c r="J142" s="128"/>
      <c r="K142" s="128"/>
    </row>
    <row r="143" spans="3:11" s="6" customFormat="1" ht="14.1" customHeight="1">
      <c r="C143" s="134"/>
      <c r="D143" s="5"/>
      <c r="E143" s="5"/>
      <c r="F143" s="13"/>
      <c r="G143" s="28"/>
      <c r="H143" s="128"/>
      <c r="I143" s="128"/>
      <c r="J143" s="128"/>
      <c r="K143" s="128"/>
    </row>
    <row r="144" spans="3:11" ht="14.1" customHeight="1"/>
    <row r="145" spans="1:7" ht="14.1" customHeight="1">
      <c r="D145" s="11"/>
      <c r="F145" s="25"/>
    </row>
    <row r="146" spans="1:7" ht="14.1" customHeight="1">
      <c r="C146" s="143"/>
      <c r="D146" s="121"/>
      <c r="F146" s="25"/>
    </row>
    <row r="147" spans="1:7" ht="14.1" customHeight="1">
      <c r="C147" s="143"/>
      <c r="D147" s="127"/>
      <c r="E147" s="127"/>
      <c r="F147" s="12"/>
      <c r="G147" s="156"/>
    </row>
    <row r="148" spans="1:7" ht="14.1" customHeight="1">
      <c r="A148" s="127"/>
      <c r="B148" s="127"/>
      <c r="C148" s="127"/>
      <c r="D148" s="127"/>
      <c r="E148" s="127"/>
      <c r="F148" s="12"/>
      <c r="G148" s="156"/>
    </row>
    <row r="149" spans="1:7" ht="14.1" customHeight="1">
      <c r="A149" s="127"/>
      <c r="B149" s="127"/>
      <c r="C149" s="127"/>
      <c r="D149" s="121"/>
      <c r="F149" s="25"/>
    </row>
    <row r="150" spans="1:7" ht="14.1" customHeight="1">
      <c r="C150" s="144"/>
      <c r="F150" s="25"/>
    </row>
    <row r="151" spans="1:7" ht="14.1" customHeight="1">
      <c r="C151" s="144"/>
      <c r="D151" s="11"/>
      <c r="F151" s="25"/>
    </row>
    <row r="152" spans="1:7" ht="14.1" customHeight="1">
      <c r="C152" s="143"/>
      <c r="D152" s="121"/>
      <c r="F152" s="25"/>
    </row>
    <row r="153" spans="1:7" ht="14.1" customHeight="1">
      <c r="C153" s="143"/>
      <c r="D153" s="121"/>
      <c r="F153" s="25"/>
    </row>
    <row r="154" spans="1:7" ht="14.1" customHeight="1">
      <c r="C154" s="144"/>
      <c r="D154" s="121"/>
      <c r="F154" s="25"/>
    </row>
    <row r="155" spans="1:7" ht="14.1" customHeight="1">
      <c r="C155" s="144"/>
    </row>
    <row r="156" spans="1:7" ht="14.1" customHeight="1">
      <c r="C156" s="141"/>
    </row>
  </sheetData>
  <autoFilter ref="A3:G138"/>
  <mergeCells count="17">
    <mergeCell ref="C120:C122"/>
    <mergeCell ref="C130:C132"/>
    <mergeCell ref="C113:C116"/>
    <mergeCell ref="C125:C127"/>
    <mergeCell ref="C95:C96"/>
    <mergeCell ref="C106:C109"/>
    <mergeCell ref="B1:C1"/>
    <mergeCell ref="C6:C8"/>
    <mergeCell ref="C20:C21"/>
    <mergeCell ref="C27:C28"/>
    <mergeCell ref="C13:C15"/>
    <mergeCell ref="C34:C35"/>
    <mergeCell ref="C41:C42"/>
    <mergeCell ref="C77:C78"/>
    <mergeCell ref="C84:C86"/>
    <mergeCell ref="C90:C91"/>
    <mergeCell ref="C70:C72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76" fitToHeight="0" orientation="portrait" r:id="rId1"/>
  <headerFooter alignWithMargins="0">
    <oddHeader>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42"/>
  <sheetViews>
    <sheetView topLeftCell="A193" zoomScale="115" zoomScaleNormal="115" zoomScaleSheetLayoutView="100" workbookViewId="0">
      <selection activeCell="H237" sqref="H237"/>
    </sheetView>
  </sheetViews>
  <sheetFormatPr defaultColWidth="9" defaultRowHeight="12.75"/>
  <cols>
    <col min="1" max="2" width="9.7109375" customWidth="1"/>
    <col min="3" max="3" width="26.140625" style="137" customWidth="1"/>
    <col min="4" max="4" width="8.5703125" style="6" customWidth="1"/>
    <col min="5" max="5" width="11.7109375" style="6" customWidth="1"/>
    <col min="6" max="6" width="5.140625" style="56" customWidth="1"/>
    <col min="7" max="7" width="14" bestFit="1" customWidth="1"/>
    <col min="8" max="8" width="34.7109375" bestFit="1" customWidth="1"/>
    <col min="9" max="9" width="34.42578125" bestFit="1" customWidth="1"/>
    <col min="10" max="10" width="2.140625" bestFit="1" customWidth="1"/>
    <col min="11" max="11" width="35.5703125" customWidth="1"/>
  </cols>
  <sheetData>
    <row r="1" spans="1:11" s="15" customFormat="1" ht="39.950000000000003" customHeight="1">
      <c r="B1" s="204" t="s">
        <v>487</v>
      </c>
      <c r="C1" s="204"/>
      <c r="D1" s="204"/>
      <c r="G1" s="23"/>
    </row>
    <row r="2" spans="1:11" s="31" customFormat="1" ht="14.1" customHeight="1">
      <c r="C2" s="136"/>
      <c r="D2" s="15"/>
      <c r="E2" s="15"/>
      <c r="F2" s="23"/>
    </row>
    <row r="3" spans="1:11" s="150" customFormat="1" ht="22.5">
      <c r="A3" s="89"/>
      <c r="B3" s="89"/>
      <c r="C3" s="90" t="s">
        <v>12</v>
      </c>
      <c r="D3" s="87" t="s">
        <v>11</v>
      </c>
      <c r="E3" s="87" t="s">
        <v>126</v>
      </c>
      <c r="F3" s="90" t="s">
        <v>127</v>
      </c>
      <c r="G3" s="100" t="s">
        <v>131</v>
      </c>
    </row>
    <row r="4" spans="1:11" s="150" customFormat="1">
      <c r="A4" s="152"/>
      <c r="B4" s="152"/>
      <c r="C4" s="162"/>
      <c r="D4" s="158"/>
      <c r="E4" s="158"/>
      <c r="F4" s="162"/>
      <c r="G4" s="158"/>
    </row>
    <row r="5" spans="1:11">
      <c r="C5" s="163" t="s">
        <v>536</v>
      </c>
      <c r="D5"/>
      <c r="E5"/>
      <c r="F5"/>
    </row>
    <row r="6" spans="1:11" ht="14.1" customHeight="1">
      <c r="A6" s="2"/>
      <c r="B6" s="2"/>
      <c r="C6" s="207" t="s">
        <v>15</v>
      </c>
      <c r="D6" s="49">
        <v>100</v>
      </c>
      <c r="E6" s="104">
        <v>81551010099</v>
      </c>
      <c r="F6" s="39" t="s">
        <v>68</v>
      </c>
      <c r="G6" s="170">
        <f>VLOOKUP($E6,'Полный поартикульный'!$A:$E,5,0)</f>
        <v>813.93</v>
      </c>
      <c r="H6" s="126"/>
      <c r="I6" s="126"/>
      <c r="J6" s="86"/>
      <c r="K6" s="86"/>
    </row>
    <row r="7" spans="1:11" ht="14.1" customHeight="1">
      <c r="A7" s="2"/>
      <c r="B7" s="2"/>
      <c r="C7" s="207"/>
      <c r="D7" s="37">
        <v>101</v>
      </c>
      <c r="E7" s="104">
        <v>81551010199</v>
      </c>
      <c r="F7" s="39" t="s">
        <v>68</v>
      </c>
      <c r="G7" s="170">
        <f>VLOOKUP($E7,'Полный поартикульный'!$A:$E,5,0)</f>
        <v>825.08</v>
      </c>
      <c r="H7" s="126"/>
      <c r="I7" s="126"/>
      <c r="J7" s="86"/>
      <c r="K7" s="86"/>
    </row>
    <row r="8" spans="1:11" ht="14.1" customHeight="1">
      <c r="A8" s="2"/>
      <c r="B8" s="2"/>
      <c r="C8" s="207"/>
      <c r="D8" s="37">
        <v>199</v>
      </c>
      <c r="E8" s="104">
        <v>81551019999</v>
      </c>
      <c r="F8" s="39" t="s">
        <v>68</v>
      </c>
      <c r="G8" s="170">
        <f>VLOOKUP($E8,'Полный поартикульный'!$A:$E,5,0)</f>
        <v>896.62</v>
      </c>
      <c r="H8" s="126"/>
      <c r="I8" s="126"/>
      <c r="J8" s="86"/>
      <c r="K8" s="86"/>
    </row>
    <row r="9" spans="1:11" ht="14.1" customHeight="1">
      <c r="A9" s="2"/>
      <c r="B9" s="2"/>
      <c r="C9" s="207"/>
      <c r="D9" s="37">
        <v>399</v>
      </c>
      <c r="E9" s="104">
        <v>81551039999</v>
      </c>
      <c r="F9" s="39" t="s">
        <v>68</v>
      </c>
      <c r="G9" s="170">
        <f>VLOOKUP($E9,'Полный поартикульный'!$A:$E,5,0)</f>
        <v>896.62</v>
      </c>
      <c r="H9" s="126"/>
      <c r="I9" s="126"/>
      <c r="J9" s="86"/>
      <c r="K9" s="86"/>
    </row>
    <row r="10" spans="1:11" ht="14.1" customHeight="1">
      <c r="A10" s="2"/>
      <c r="B10" s="2"/>
      <c r="C10" s="207"/>
      <c r="D10" s="50">
        <v>700</v>
      </c>
      <c r="E10" s="104">
        <v>81551070099</v>
      </c>
      <c r="F10" s="39" t="s">
        <v>68</v>
      </c>
      <c r="G10" s="170">
        <f>VLOOKUP($E10,'Полный поартикульный'!$A:$E,5,0)</f>
        <v>1030.43</v>
      </c>
      <c r="H10" s="126"/>
      <c r="I10" s="126"/>
      <c r="J10" s="86"/>
      <c r="K10" s="86"/>
    </row>
    <row r="11" spans="1:11" ht="14.1" customHeight="1">
      <c r="A11" s="2"/>
      <c r="B11" s="2"/>
      <c r="C11" s="207"/>
      <c r="D11" s="51">
        <v>701</v>
      </c>
      <c r="E11" s="105">
        <v>81551070199</v>
      </c>
      <c r="F11" s="42" t="s">
        <v>68</v>
      </c>
      <c r="G11" s="170">
        <f>VLOOKUP($E11,'Полный поартикульный'!$A:$E,5,0)</f>
        <v>1030.43</v>
      </c>
      <c r="H11" s="126"/>
      <c r="I11" s="126"/>
      <c r="J11" s="86"/>
      <c r="K11" s="86"/>
    </row>
    <row r="12" spans="1:11" ht="14.1" customHeight="1">
      <c r="A12" s="2"/>
      <c r="B12" s="2"/>
      <c r="C12" s="207"/>
      <c r="D12" s="13"/>
      <c r="E12" s="5"/>
      <c r="F12" s="27"/>
    </row>
    <row r="13" spans="1:11" ht="14.1" customHeight="1">
      <c r="A13" s="2"/>
      <c r="B13" s="2"/>
      <c r="C13" s="207"/>
      <c r="F13" s="27"/>
    </row>
    <row r="14" spans="1:11" ht="14.1" customHeight="1">
      <c r="A14" s="2"/>
      <c r="B14" s="2"/>
      <c r="C14" s="207"/>
      <c r="F14" s="27"/>
    </row>
    <row r="15" spans="1:11" ht="14.1" customHeight="1">
      <c r="A15" s="2"/>
      <c r="B15" s="2"/>
      <c r="C15" s="207"/>
      <c r="D15" s="5"/>
      <c r="E15" s="5"/>
      <c r="F15" s="27"/>
    </row>
    <row r="16" spans="1:11" ht="14.1" customHeight="1">
      <c r="A16" s="2"/>
      <c r="B16" s="2"/>
      <c r="C16" s="207"/>
      <c r="D16" s="5"/>
      <c r="E16" s="5"/>
      <c r="F16" s="27"/>
    </row>
    <row r="17" spans="1:11" ht="14.1" customHeight="1">
      <c r="A17" s="2"/>
      <c r="B17" s="2"/>
      <c r="C17" s="207"/>
      <c r="D17" s="5"/>
      <c r="E17" s="5"/>
      <c r="F17" s="27"/>
    </row>
    <row r="18" spans="1:11" ht="14.1" customHeight="1">
      <c r="A18" s="2"/>
      <c r="B18" s="2"/>
      <c r="C18" s="207"/>
      <c r="D18" s="5"/>
      <c r="E18" s="5"/>
      <c r="F18" s="27"/>
    </row>
    <row r="19" spans="1:11" ht="14.1" customHeight="1">
      <c r="A19" s="2"/>
      <c r="B19" s="2"/>
      <c r="C19" s="207"/>
      <c r="D19" s="5"/>
      <c r="E19" s="5"/>
      <c r="F19" s="27"/>
    </row>
    <row r="20" spans="1:11" ht="14.1" customHeight="1">
      <c r="A20" s="2"/>
      <c r="B20" s="2"/>
      <c r="C20" s="133"/>
      <c r="D20" s="5"/>
      <c r="E20" s="5"/>
      <c r="F20" s="27"/>
    </row>
    <row r="21" spans="1:11" ht="22.5">
      <c r="A21" s="2"/>
      <c r="B21" s="2"/>
      <c r="C21" s="163" t="s">
        <v>537</v>
      </c>
      <c r="D21" s="5"/>
      <c r="E21" s="5"/>
      <c r="F21" s="27"/>
    </row>
    <row r="22" spans="1:11" ht="14.1" customHeight="1">
      <c r="A22" s="2"/>
      <c r="B22" s="2"/>
      <c r="C22" s="207" t="s">
        <v>16</v>
      </c>
      <c r="D22" s="44">
        <v>100</v>
      </c>
      <c r="E22" s="103">
        <v>81550310099</v>
      </c>
      <c r="F22" s="36" t="s">
        <v>68</v>
      </c>
      <c r="G22" s="170">
        <f>VLOOKUP($E22,'Полный поартикульный'!$A:$E,5,0)</f>
        <v>1523.79</v>
      </c>
      <c r="H22" s="126"/>
      <c r="I22" s="126"/>
      <c r="J22" s="86"/>
      <c r="K22" s="86"/>
    </row>
    <row r="23" spans="1:11" ht="14.1" customHeight="1">
      <c r="A23" s="2"/>
      <c r="B23" s="2"/>
      <c r="C23" s="207"/>
      <c r="D23" s="37">
        <v>101</v>
      </c>
      <c r="E23" s="104">
        <v>81550310199</v>
      </c>
      <c r="F23" s="39" t="s">
        <v>68</v>
      </c>
      <c r="G23" s="170">
        <f>VLOOKUP($E23,'Полный поартикульный'!$A:$E,5,0)</f>
        <v>1523.79</v>
      </c>
      <c r="H23" s="126"/>
      <c r="I23" s="126"/>
      <c r="J23" s="86"/>
      <c r="K23" s="86"/>
    </row>
    <row r="24" spans="1:11" ht="14.1" customHeight="1">
      <c r="A24" s="2"/>
      <c r="B24" s="2"/>
      <c r="C24" s="207"/>
      <c r="D24" s="37">
        <v>199</v>
      </c>
      <c r="E24" s="104">
        <v>81550319999</v>
      </c>
      <c r="F24" s="39" t="s">
        <v>68</v>
      </c>
      <c r="G24" s="170">
        <f>VLOOKUP($E24,'Полный поартикульный'!$A:$E,5,0)</f>
        <v>1606.49</v>
      </c>
      <c r="H24" s="126"/>
      <c r="I24" s="126"/>
      <c r="J24" s="86"/>
      <c r="K24" s="86"/>
    </row>
    <row r="25" spans="1:11" ht="14.1" customHeight="1">
      <c r="A25" s="2"/>
      <c r="B25" s="2"/>
      <c r="C25" s="207"/>
      <c r="D25" s="37">
        <v>399</v>
      </c>
      <c r="E25" s="104">
        <v>81550339999</v>
      </c>
      <c r="F25" s="39" t="s">
        <v>68</v>
      </c>
      <c r="G25" s="170">
        <f>VLOOKUP($E25,'Полный поартикульный'!$A:$E,5,0)</f>
        <v>1606.49</v>
      </c>
      <c r="H25" s="126"/>
      <c r="I25" s="126"/>
      <c r="J25" s="86"/>
      <c r="K25" s="86"/>
    </row>
    <row r="26" spans="1:11" ht="14.1" customHeight="1">
      <c r="A26" s="2"/>
      <c r="B26" s="2"/>
      <c r="C26" s="207"/>
      <c r="D26" s="50">
        <v>700</v>
      </c>
      <c r="E26" s="104">
        <v>81550370099</v>
      </c>
      <c r="F26" s="39" t="s">
        <v>68</v>
      </c>
      <c r="G26" s="170">
        <f>VLOOKUP($E26,'Полный поартикульный'!$A:$E,5,0)</f>
        <v>1744.82</v>
      </c>
      <c r="H26" s="126"/>
      <c r="I26" s="126"/>
      <c r="J26" s="86"/>
      <c r="K26" s="86"/>
    </row>
    <row r="27" spans="1:11" ht="14.1" customHeight="1">
      <c r="A27" s="2"/>
      <c r="B27" s="2"/>
      <c r="C27" s="207"/>
      <c r="D27" s="51">
        <v>701</v>
      </c>
      <c r="E27" s="105">
        <v>81550370199</v>
      </c>
      <c r="F27" s="42" t="s">
        <v>68</v>
      </c>
      <c r="G27" s="170">
        <f>VLOOKUP($E27,'Полный поартикульный'!$A:$E,5,0)</f>
        <v>1740.29</v>
      </c>
      <c r="H27" s="126"/>
      <c r="I27" s="126"/>
      <c r="J27" s="86"/>
      <c r="K27" s="86"/>
    </row>
    <row r="28" spans="1:11" ht="14.1" customHeight="1">
      <c r="A28" s="2"/>
      <c r="B28" s="2"/>
      <c r="C28" s="207"/>
      <c r="D28" s="13"/>
      <c r="E28" s="5"/>
      <c r="F28" s="27"/>
    </row>
    <row r="29" spans="1:11" ht="14.1" customHeight="1">
      <c r="A29" s="2"/>
      <c r="B29" s="2"/>
      <c r="C29" s="207"/>
      <c r="F29" s="27"/>
    </row>
    <row r="30" spans="1:11" ht="14.1" customHeight="1">
      <c r="A30" s="2"/>
      <c r="B30" s="2"/>
      <c r="C30" s="207"/>
      <c r="F30" s="27"/>
    </row>
    <row r="31" spans="1:11" ht="14.1" customHeight="1">
      <c r="A31" s="2"/>
      <c r="B31" s="2"/>
      <c r="C31" s="207"/>
      <c r="D31" s="5"/>
      <c r="E31" s="5"/>
      <c r="F31" s="27"/>
    </row>
    <row r="32" spans="1:11" ht="14.1" customHeight="1">
      <c r="A32" s="2"/>
      <c r="B32" s="2"/>
      <c r="C32" s="207"/>
      <c r="D32" s="5"/>
      <c r="E32" s="5"/>
      <c r="F32" s="27"/>
    </row>
    <row r="33" spans="1:11" ht="14.1" customHeight="1">
      <c r="A33" s="2"/>
      <c r="B33" s="2"/>
      <c r="C33" s="207"/>
      <c r="D33" s="5"/>
      <c r="E33" s="5"/>
      <c r="F33" s="27"/>
    </row>
    <row r="34" spans="1:11" ht="14.1" customHeight="1">
      <c r="A34" s="2"/>
      <c r="B34" s="2"/>
      <c r="C34" s="207"/>
      <c r="D34" s="5"/>
      <c r="E34" s="5"/>
      <c r="F34" s="27"/>
    </row>
    <row r="35" spans="1:11" ht="14.1" customHeight="1">
      <c r="A35" s="2"/>
      <c r="B35" s="2"/>
      <c r="C35" s="207"/>
      <c r="D35" s="5"/>
      <c r="E35" s="5"/>
      <c r="F35" s="27"/>
    </row>
    <row r="36" spans="1:11" ht="14.1" customHeight="1">
      <c r="A36" s="2"/>
      <c r="B36" s="2"/>
      <c r="C36" s="133"/>
      <c r="D36" s="5"/>
      <c r="E36" s="5"/>
      <c r="F36" s="27"/>
    </row>
    <row r="37" spans="1:11" ht="22.5">
      <c r="A37" s="2"/>
      <c r="B37" s="2"/>
      <c r="C37" s="163" t="s">
        <v>537</v>
      </c>
      <c r="D37" s="5"/>
      <c r="E37" s="5"/>
      <c r="F37" s="27"/>
    </row>
    <row r="38" spans="1:11" ht="14.1" customHeight="1">
      <c r="A38" s="2"/>
      <c r="B38" s="2"/>
      <c r="C38" s="207" t="s">
        <v>17</v>
      </c>
      <c r="D38" s="44">
        <v>100</v>
      </c>
      <c r="E38" s="103">
        <v>81551210099</v>
      </c>
      <c r="F38" s="36" t="s">
        <v>68</v>
      </c>
      <c r="G38" s="170">
        <f>VLOOKUP($E38,'Полный поартикульный'!$A:$E,5,0)</f>
        <v>1862.93</v>
      </c>
      <c r="H38" s="126"/>
      <c r="I38" s="126"/>
      <c r="J38" s="86"/>
      <c r="K38" s="86"/>
    </row>
    <row r="39" spans="1:11" ht="14.1" customHeight="1">
      <c r="A39" s="2"/>
      <c r="B39" s="2"/>
      <c r="C39" s="207"/>
      <c r="D39" s="37">
        <v>101</v>
      </c>
      <c r="E39" s="104">
        <v>81551210199</v>
      </c>
      <c r="F39" s="39" t="s">
        <v>68</v>
      </c>
      <c r="G39" s="170">
        <f>VLOOKUP($E39,'Полный поартикульный'!$A:$E,5,0)</f>
        <v>1874.09</v>
      </c>
      <c r="H39" s="126"/>
      <c r="I39" s="126"/>
      <c r="J39" s="86"/>
      <c r="K39" s="86"/>
    </row>
    <row r="40" spans="1:11" ht="14.1" customHeight="1">
      <c r="A40" s="2"/>
      <c r="B40" s="2"/>
      <c r="C40" s="207"/>
      <c r="D40" s="37">
        <v>199</v>
      </c>
      <c r="E40" s="104">
        <v>81551219999</v>
      </c>
      <c r="F40" s="39" t="s">
        <v>68</v>
      </c>
      <c r="G40" s="170">
        <f>VLOOKUP($E40,'Полный поартикульный'!$A:$E,5,0)</f>
        <v>1946.56</v>
      </c>
      <c r="H40" s="126"/>
      <c r="I40" s="126"/>
      <c r="J40" s="86"/>
      <c r="K40" s="86"/>
    </row>
    <row r="41" spans="1:11" ht="14.1" customHeight="1">
      <c r="A41" s="2"/>
      <c r="B41" s="2"/>
      <c r="C41" s="207"/>
      <c r="D41" s="37">
        <v>399</v>
      </c>
      <c r="E41" s="104">
        <v>81551239999</v>
      </c>
      <c r="F41" s="39" t="s">
        <v>68</v>
      </c>
      <c r="G41" s="170">
        <f>VLOOKUP($E41,'Полный поартикульный'!$A:$E,5,0)</f>
        <v>1946.56</v>
      </c>
      <c r="H41" s="126"/>
      <c r="I41" s="126"/>
      <c r="J41" s="86"/>
      <c r="K41" s="86"/>
    </row>
    <row r="42" spans="1:11" ht="14.1" customHeight="1">
      <c r="A42" s="2"/>
      <c r="B42" s="2"/>
      <c r="C42" s="207"/>
      <c r="D42" s="50">
        <v>700</v>
      </c>
      <c r="E42" s="104">
        <v>81551270099</v>
      </c>
      <c r="F42" s="39" t="s">
        <v>68</v>
      </c>
      <c r="G42" s="170">
        <f>VLOOKUP($E42,'Полный поартикульный'!$A:$E,5,0)</f>
        <v>2100.8000000000002</v>
      </c>
      <c r="H42" s="126"/>
      <c r="I42" s="126"/>
      <c r="J42" s="86"/>
      <c r="K42" s="86"/>
    </row>
    <row r="43" spans="1:11" ht="14.1" customHeight="1">
      <c r="A43" s="2"/>
      <c r="B43" s="2"/>
      <c r="C43" s="207"/>
      <c r="D43" s="51">
        <v>701</v>
      </c>
      <c r="E43" s="105">
        <v>81551270199</v>
      </c>
      <c r="F43" s="42" t="s">
        <v>68</v>
      </c>
      <c r="G43" s="170">
        <f>VLOOKUP($E43,'Полный поартикульный'!$A:$E,5,0)</f>
        <v>2100.8000000000002</v>
      </c>
      <c r="H43" s="126"/>
      <c r="I43" s="126"/>
      <c r="J43" s="86"/>
      <c r="K43" s="86"/>
    </row>
    <row r="44" spans="1:11" ht="14.1" customHeight="1">
      <c r="A44" s="2"/>
      <c r="B44" s="2"/>
      <c r="C44" s="207"/>
      <c r="D44" s="13"/>
      <c r="E44" s="5"/>
      <c r="F44" s="27"/>
    </row>
    <row r="45" spans="1:11" ht="14.1" customHeight="1">
      <c r="A45" s="2"/>
      <c r="B45" s="2"/>
      <c r="C45" s="207"/>
    </row>
    <row r="46" spans="1:11" ht="14.1" customHeight="1">
      <c r="A46" s="2"/>
      <c r="B46" s="2"/>
      <c r="C46" s="207"/>
    </row>
    <row r="47" spans="1:11" ht="14.1" customHeight="1">
      <c r="A47" s="2"/>
      <c r="B47" s="2"/>
      <c r="C47" s="207"/>
      <c r="D47" s="5"/>
      <c r="E47" s="5"/>
      <c r="F47" s="27"/>
    </row>
    <row r="48" spans="1:11" ht="14.1" customHeight="1">
      <c r="A48" s="2"/>
      <c r="B48" s="2"/>
      <c r="C48" s="207"/>
      <c r="D48" s="5"/>
      <c r="E48" s="5"/>
      <c r="F48" s="27"/>
    </row>
    <row r="49" spans="1:11" ht="14.1" customHeight="1">
      <c r="A49" s="2"/>
      <c r="B49" s="2"/>
      <c r="C49" s="207"/>
      <c r="D49" s="5"/>
      <c r="E49" s="5"/>
      <c r="F49" s="27"/>
    </row>
    <row r="50" spans="1:11" ht="14.1" customHeight="1">
      <c r="A50" s="2"/>
      <c r="B50" s="2"/>
      <c r="C50" s="207"/>
      <c r="D50" s="5"/>
      <c r="E50" s="5"/>
      <c r="F50" s="27"/>
    </row>
    <row r="51" spans="1:11" ht="14.1" customHeight="1">
      <c r="A51" s="2"/>
      <c r="B51" s="2"/>
      <c r="C51" s="207"/>
      <c r="D51" s="5"/>
      <c r="E51" s="5"/>
      <c r="F51" s="27"/>
    </row>
    <row r="52" spans="1:11" ht="14.1" customHeight="1">
      <c r="A52" s="2"/>
      <c r="B52" s="2"/>
      <c r="C52" s="207"/>
      <c r="D52" s="5"/>
      <c r="E52" s="5"/>
      <c r="F52" s="27"/>
    </row>
    <row r="53" spans="1:11" ht="14.1" customHeight="1">
      <c r="A53" s="2"/>
      <c r="B53" s="2"/>
      <c r="C53" s="143"/>
      <c r="D53" s="5"/>
      <c r="E53" s="5"/>
      <c r="F53" s="27"/>
    </row>
    <row r="54" spans="1:11" ht="22.5">
      <c r="A54" s="2"/>
      <c r="B54" s="2"/>
      <c r="C54" s="163" t="s">
        <v>537</v>
      </c>
      <c r="D54" s="7"/>
      <c r="E54" s="7"/>
      <c r="F54" s="27"/>
    </row>
    <row r="55" spans="1:11" ht="14.1" customHeight="1">
      <c r="A55" s="2"/>
      <c r="B55" s="2"/>
      <c r="C55" s="207" t="s">
        <v>19</v>
      </c>
      <c r="D55" s="44">
        <v>100</v>
      </c>
      <c r="E55" s="103">
        <v>81551110099</v>
      </c>
      <c r="F55" s="36" t="s">
        <v>68</v>
      </c>
      <c r="G55" s="170">
        <f>VLOOKUP($E55,'Полный поартикульный'!$A:$E,5,0)</f>
        <v>1870.37</v>
      </c>
      <c r="H55" s="126"/>
      <c r="I55" s="126"/>
      <c r="J55" s="86"/>
      <c r="K55" s="86"/>
    </row>
    <row r="56" spans="1:11" ht="14.1" customHeight="1">
      <c r="A56" s="2"/>
      <c r="B56" s="2"/>
      <c r="C56" s="207"/>
      <c r="D56" s="37">
        <v>101</v>
      </c>
      <c r="E56" s="104">
        <v>81551110199</v>
      </c>
      <c r="F56" s="39" t="s">
        <v>68</v>
      </c>
      <c r="G56" s="170">
        <f>VLOOKUP($E56,'Полный поартикульный'!$A:$E,5,0)</f>
        <v>1878.74</v>
      </c>
      <c r="H56" s="126"/>
      <c r="I56" s="126"/>
      <c r="J56" s="86"/>
      <c r="K56" s="86"/>
    </row>
    <row r="57" spans="1:11" ht="14.1" customHeight="1">
      <c r="A57" s="2"/>
      <c r="B57" s="2"/>
      <c r="C57" s="207"/>
      <c r="D57" s="37">
        <v>199</v>
      </c>
      <c r="E57" s="104">
        <v>81551119999</v>
      </c>
      <c r="F57" s="39" t="s">
        <v>68</v>
      </c>
      <c r="G57" s="170">
        <f>VLOOKUP($E57,'Полный поартикульный'!$A:$E,5,0)</f>
        <v>1952.13</v>
      </c>
      <c r="H57" s="126"/>
      <c r="I57" s="126"/>
      <c r="J57" s="86"/>
      <c r="K57" s="86"/>
    </row>
    <row r="58" spans="1:11" ht="14.1" customHeight="1">
      <c r="A58" s="2"/>
      <c r="B58" s="2"/>
      <c r="C58" s="207"/>
      <c r="D58" s="37">
        <v>399</v>
      </c>
      <c r="E58" s="104">
        <v>81551139999</v>
      </c>
      <c r="F58" s="39" t="s">
        <v>68</v>
      </c>
      <c r="G58" s="170">
        <f>VLOOKUP($E58,'Полный поартикульный'!$A:$E,5,0)</f>
        <v>1952.13</v>
      </c>
      <c r="H58" s="126"/>
      <c r="I58" s="126"/>
      <c r="J58" s="86"/>
      <c r="K58" s="86"/>
    </row>
    <row r="59" spans="1:11" ht="14.1" customHeight="1">
      <c r="A59" s="2"/>
      <c r="B59" s="2"/>
      <c r="C59" s="207"/>
      <c r="D59" s="50">
        <v>700</v>
      </c>
      <c r="E59" s="104">
        <v>81551170099</v>
      </c>
      <c r="F59" s="39" t="s">
        <v>68</v>
      </c>
      <c r="G59" s="170">
        <f>VLOOKUP($E59,'Полный поартикульный'!$A:$E,5,0)</f>
        <v>2105.4499999999998</v>
      </c>
      <c r="H59" s="126"/>
      <c r="I59" s="126"/>
      <c r="J59" s="86"/>
      <c r="K59" s="86"/>
    </row>
    <row r="60" spans="1:11" ht="14.1" customHeight="1">
      <c r="A60" s="2"/>
      <c r="B60" s="2"/>
      <c r="C60" s="207"/>
      <c r="D60" s="51">
        <v>701</v>
      </c>
      <c r="E60" s="105">
        <v>81551170199</v>
      </c>
      <c r="F60" s="42" t="s">
        <v>68</v>
      </c>
      <c r="G60" s="170">
        <f>VLOOKUP($E60,'Полный поартикульный'!$A:$E,5,0)</f>
        <v>2105.4499999999998</v>
      </c>
      <c r="H60" s="126"/>
      <c r="I60" s="126"/>
      <c r="J60" s="86"/>
      <c r="K60" s="86"/>
    </row>
    <row r="61" spans="1:11" ht="14.1" customHeight="1">
      <c r="A61" s="2"/>
      <c r="B61" s="2"/>
      <c r="C61" s="207"/>
      <c r="D61" s="13"/>
      <c r="E61" s="7"/>
      <c r="F61" s="27"/>
    </row>
    <row r="62" spans="1:11" ht="14.1" customHeight="1">
      <c r="A62" s="2"/>
      <c r="B62" s="2"/>
      <c r="C62" s="207"/>
      <c r="F62" s="27"/>
    </row>
    <row r="63" spans="1:11" ht="14.1" customHeight="1">
      <c r="A63" s="2"/>
      <c r="B63" s="2"/>
      <c r="C63" s="207"/>
      <c r="F63" s="27"/>
    </row>
    <row r="64" spans="1:11" ht="14.1" customHeight="1">
      <c r="A64" s="2"/>
      <c r="B64" s="2"/>
      <c r="C64" s="207"/>
      <c r="D64" s="7"/>
      <c r="E64" s="7"/>
      <c r="F64" s="27"/>
    </row>
    <row r="65" spans="1:11" ht="14.1" customHeight="1">
      <c r="A65" s="2"/>
      <c r="B65" s="2"/>
      <c r="C65" s="207"/>
      <c r="D65" s="7"/>
      <c r="E65" s="7"/>
      <c r="F65" s="27"/>
    </row>
    <row r="66" spans="1:11" ht="14.1" customHeight="1">
      <c r="A66" s="2"/>
      <c r="B66" s="2"/>
      <c r="C66" s="207"/>
      <c r="D66" s="7"/>
      <c r="E66" s="7"/>
      <c r="F66" s="27"/>
    </row>
    <row r="67" spans="1:11" ht="14.1" customHeight="1">
      <c r="A67" s="2"/>
      <c r="B67" s="2"/>
      <c r="C67" s="207"/>
      <c r="D67" s="7"/>
      <c r="E67" s="7"/>
      <c r="F67" s="27"/>
    </row>
    <row r="68" spans="1:11" ht="14.1" customHeight="1">
      <c r="A68" s="2"/>
      <c r="B68" s="2"/>
      <c r="C68" s="207"/>
      <c r="D68" s="7"/>
      <c r="E68" s="7"/>
      <c r="F68" s="27"/>
    </row>
    <row r="69" spans="1:11" ht="14.1" customHeight="1">
      <c r="A69" s="2"/>
      <c r="B69" s="2"/>
      <c r="C69" s="207"/>
      <c r="D69" s="7"/>
      <c r="E69" s="7"/>
      <c r="F69" s="27"/>
    </row>
    <row r="70" spans="1:11">
      <c r="A70" s="2"/>
      <c r="B70" s="2"/>
      <c r="C70" s="163" t="s">
        <v>538</v>
      </c>
      <c r="D70" s="7"/>
      <c r="E70" s="7"/>
      <c r="F70" s="27"/>
    </row>
    <row r="71" spans="1:11" ht="14.1" customHeight="1">
      <c r="A71" s="2"/>
      <c r="B71" s="2"/>
      <c r="C71" s="207" t="s">
        <v>20</v>
      </c>
      <c r="D71" s="44">
        <v>100</v>
      </c>
      <c r="E71" s="103">
        <v>81552310099</v>
      </c>
      <c r="F71" s="36" t="s">
        <v>68</v>
      </c>
      <c r="G71" s="170">
        <f>VLOOKUP($E71,'Полный поартикульный'!$A:$E,5,0)</f>
        <v>758.18</v>
      </c>
      <c r="H71" s="126"/>
      <c r="I71" s="126"/>
      <c r="J71" s="86"/>
      <c r="K71" s="86"/>
    </row>
    <row r="72" spans="1:11" ht="14.1" customHeight="1">
      <c r="A72" s="2"/>
      <c r="B72" s="2"/>
      <c r="C72" s="207"/>
      <c r="D72" s="37">
        <v>101</v>
      </c>
      <c r="E72" s="104">
        <v>81552310199</v>
      </c>
      <c r="F72" s="39" t="s">
        <v>68</v>
      </c>
      <c r="G72" s="170">
        <f>VLOOKUP($E72,'Полный поартикульный'!$A:$E,5,0)</f>
        <v>766.55</v>
      </c>
      <c r="H72" s="126"/>
      <c r="I72" s="126"/>
      <c r="J72" s="86"/>
      <c r="K72" s="86"/>
    </row>
    <row r="73" spans="1:11" ht="14.1" customHeight="1">
      <c r="A73" s="2"/>
      <c r="B73" s="2"/>
      <c r="C73" s="207"/>
      <c r="D73" s="37">
        <v>199</v>
      </c>
      <c r="E73" s="104">
        <v>81552319999</v>
      </c>
      <c r="F73" s="39" t="s">
        <v>68</v>
      </c>
      <c r="G73" s="170">
        <f>VLOOKUP($E73,'Полный поартикульный'!$A:$E,5,0)</f>
        <v>840.87</v>
      </c>
      <c r="H73" s="126"/>
      <c r="I73" s="126"/>
      <c r="J73" s="86"/>
      <c r="K73" s="86"/>
    </row>
    <row r="74" spans="1:11" ht="14.1" customHeight="1">
      <c r="A74" s="2"/>
      <c r="B74" s="2"/>
      <c r="C74" s="207"/>
      <c r="D74" s="37">
        <v>399</v>
      </c>
      <c r="E74" s="104">
        <v>81552339999</v>
      </c>
      <c r="F74" s="39" t="s">
        <v>68</v>
      </c>
      <c r="G74" s="170">
        <f>VLOOKUP($E74,'Полный поартикульный'!$A:$E,5,0)</f>
        <v>840.87</v>
      </c>
      <c r="H74" s="126"/>
      <c r="I74" s="126"/>
      <c r="J74" s="86"/>
      <c r="K74" s="86"/>
    </row>
    <row r="75" spans="1:11" ht="14.1" customHeight="1">
      <c r="A75" s="2"/>
      <c r="B75" s="2"/>
      <c r="C75" s="207"/>
      <c r="D75" s="50">
        <v>700</v>
      </c>
      <c r="E75" s="104">
        <v>81552370099</v>
      </c>
      <c r="F75" s="39" t="s">
        <v>68</v>
      </c>
      <c r="G75" s="170">
        <f>VLOOKUP($E75,'Полный поартикульный'!$A:$E,5,0)</f>
        <v>974.68</v>
      </c>
      <c r="H75" s="126"/>
      <c r="I75" s="126"/>
      <c r="J75" s="86"/>
      <c r="K75" s="86"/>
    </row>
    <row r="76" spans="1:11" ht="14.1" customHeight="1">
      <c r="A76" s="2"/>
      <c r="B76" s="2"/>
      <c r="C76" s="207"/>
      <c r="D76" s="51">
        <v>701</v>
      </c>
      <c r="E76" s="105">
        <v>81552370199</v>
      </c>
      <c r="F76" s="42" t="s">
        <v>68</v>
      </c>
      <c r="G76" s="170">
        <f>VLOOKUP($E76,'Полный поартикульный'!$A:$E,5,0)</f>
        <v>974.68</v>
      </c>
      <c r="H76" s="126"/>
      <c r="I76" s="126"/>
      <c r="J76" s="86"/>
      <c r="K76" s="86"/>
    </row>
    <row r="77" spans="1:11" ht="14.1" customHeight="1">
      <c r="A77" s="2"/>
      <c r="B77" s="2"/>
      <c r="C77" s="207"/>
      <c r="D77" s="13"/>
      <c r="E77" s="7"/>
      <c r="F77" s="27"/>
    </row>
    <row r="78" spans="1:11" ht="14.1" customHeight="1">
      <c r="A78" s="2"/>
      <c r="B78" s="2"/>
      <c r="C78" s="207"/>
      <c r="F78" s="27"/>
    </row>
    <row r="79" spans="1:11" ht="14.1" customHeight="1">
      <c r="A79" s="2"/>
      <c r="B79" s="2"/>
      <c r="C79" s="207"/>
      <c r="F79" s="27"/>
    </row>
    <row r="80" spans="1:11" ht="14.1" customHeight="1">
      <c r="A80" s="2"/>
      <c r="B80" s="2"/>
      <c r="C80" s="207"/>
      <c r="D80" s="7"/>
      <c r="E80" s="7"/>
      <c r="F80" s="27"/>
    </row>
    <row r="81" spans="1:11" ht="14.1" customHeight="1">
      <c r="A81" s="2"/>
      <c r="B81" s="2"/>
      <c r="C81" s="207"/>
      <c r="D81" s="7"/>
      <c r="E81" s="7"/>
      <c r="F81" s="27"/>
    </row>
    <row r="82" spans="1:11" ht="14.1" customHeight="1">
      <c r="A82" s="2"/>
      <c r="B82" s="2"/>
      <c r="C82" s="207"/>
      <c r="D82" s="7"/>
      <c r="E82" s="7"/>
      <c r="F82" s="27"/>
    </row>
    <row r="83" spans="1:11" ht="14.1" customHeight="1">
      <c r="A83" s="2"/>
      <c r="B83" s="2"/>
      <c r="C83" s="207"/>
      <c r="D83" s="7"/>
      <c r="E83" s="7"/>
      <c r="F83" s="27"/>
    </row>
    <row r="84" spans="1:11" ht="14.1" customHeight="1">
      <c r="A84" s="2"/>
      <c r="B84" s="2"/>
      <c r="C84" s="207"/>
      <c r="D84" s="7"/>
      <c r="E84" s="7"/>
      <c r="F84" s="27"/>
    </row>
    <row r="85" spans="1:11" ht="14.1" customHeight="1">
      <c r="A85" s="2"/>
      <c r="B85" s="2"/>
      <c r="C85" s="133"/>
      <c r="D85" s="7"/>
      <c r="E85" s="7"/>
      <c r="F85" s="27"/>
    </row>
    <row r="86" spans="1:11">
      <c r="A86" s="2"/>
      <c r="B86" s="2"/>
      <c r="C86" s="163" t="s">
        <v>539</v>
      </c>
      <c r="D86" s="7"/>
      <c r="E86" s="7"/>
      <c r="F86" s="27"/>
    </row>
    <row r="87" spans="1:11" ht="14.1" customHeight="1">
      <c r="A87" s="2"/>
      <c r="B87" s="2"/>
      <c r="C87" s="207" t="s">
        <v>21</v>
      </c>
      <c r="D87" s="44">
        <v>100</v>
      </c>
      <c r="E87" s="103">
        <v>81551410099</v>
      </c>
      <c r="F87" s="36" t="s">
        <v>68</v>
      </c>
      <c r="G87" s="170">
        <f>VLOOKUP($E87,'Полный поартикульный'!$A:$E,5,0)</f>
        <v>912.43</v>
      </c>
      <c r="H87" s="126"/>
      <c r="I87" s="126"/>
      <c r="J87" s="86"/>
      <c r="K87" s="86"/>
    </row>
    <row r="88" spans="1:11" ht="14.1" customHeight="1">
      <c r="A88" s="2"/>
      <c r="B88" s="2"/>
      <c r="C88" s="207"/>
      <c r="D88" s="37">
        <v>101</v>
      </c>
      <c r="E88" s="104">
        <v>81551410199</v>
      </c>
      <c r="F88" s="39" t="s">
        <v>68</v>
      </c>
      <c r="G88" s="170">
        <f>VLOOKUP($E88,'Полный поартикульный'!$A:$E,5,0)</f>
        <v>921.72</v>
      </c>
      <c r="H88" s="126"/>
      <c r="I88" s="126"/>
      <c r="J88" s="86"/>
      <c r="K88" s="86"/>
    </row>
    <row r="89" spans="1:11" ht="14.1" customHeight="1">
      <c r="A89" s="2"/>
      <c r="B89" s="2"/>
      <c r="C89" s="207"/>
      <c r="D89" s="37">
        <v>199</v>
      </c>
      <c r="E89" s="104">
        <v>81551419999</v>
      </c>
      <c r="F89" s="39" t="s">
        <v>68</v>
      </c>
      <c r="G89" s="170">
        <f>VLOOKUP($E89,'Полный поартикульный'!$A:$E,5,0)</f>
        <v>992.33</v>
      </c>
      <c r="H89" s="126"/>
      <c r="I89" s="126"/>
      <c r="J89" s="86"/>
      <c r="K89" s="86"/>
    </row>
    <row r="90" spans="1:11" ht="14.1" customHeight="1">
      <c r="A90" s="2"/>
      <c r="B90" s="2"/>
      <c r="C90" s="207"/>
      <c r="D90" s="37">
        <v>399</v>
      </c>
      <c r="E90" s="104">
        <v>81551439999</v>
      </c>
      <c r="F90" s="39" t="s">
        <v>68</v>
      </c>
      <c r="G90" s="170">
        <f>VLOOKUP($E90,'Полный поартикульный'!$A:$E,5,0)</f>
        <v>992.33</v>
      </c>
      <c r="H90" s="126"/>
      <c r="I90" s="126"/>
      <c r="J90" s="86"/>
      <c r="K90" s="86"/>
    </row>
    <row r="91" spans="1:11" ht="14.1" customHeight="1">
      <c r="A91" s="2"/>
      <c r="B91" s="2"/>
      <c r="C91" s="207"/>
      <c r="D91" s="50">
        <v>700</v>
      </c>
      <c r="E91" s="104">
        <v>81551470099</v>
      </c>
      <c r="F91" s="39" t="s">
        <v>68</v>
      </c>
      <c r="G91" s="170">
        <f>VLOOKUP($E91,'Полный поартикульный'!$A:$E,5,0)</f>
        <v>1126.1199999999999</v>
      </c>
      <c r="H91" s="126"/>
      <c r="I91" s="126"/>
      <c r="J91" s="86"/>
      <c r="K91" s="86"/>
    </row>
    <row r="92" spans="1:11" ht="14.1" customHeight="1">
      <c r="A92" s="2"/>
      <c r="B92" s="2"/>
      <c r="C92" s="207"/>
      <c r="D92" s="51">
        <v>701</v>
      </c>
      <c r="E92" s="105">
        <v>81551470199</v>
      </c>
      <c r="F92" s="42" t="s">
        <v>68</v>
      </c>
      <c r="G92" s="170">
        <f>VLOOKUP($E92,'Полный поартикульный'!$A:$E,5,0)</f>
        <v>1126.1199999999999</v>
      </c>
      <c r="H92" s="126"/>
      <c r="I92" s="126"/>
      <c r="J92" s="86"/>
      <c r="K92" s="86"/>
    </row>
    <row r="93" spans="1:11" ht="14.1" customHeight="1">
      <c r="A93" s="2"/>
      <c r="B93" s="2"/>
      <c r="C93" s="207"/>
      <c r="D93" s="13"/>
      <c r="E93" s="7"/>
      <c r="F93" s="27"/>
    </row>
    <row r="94" spans="1:11" ht="14.1" customHeight="1">
      <c r="A94" s="2"/>
      <c r="B94" s="2"/>
      <c r="C94" s="207"/>
    </row>
    <row r="95" spans="1:11" ht="14.1" customHeight="1">
      <c r="A95" s="2"/>
      <c r="B95" s="2"/>
      <c r="C95" s="207"/>
    </row>
    <row r="96" spans="1:11" ht="14.1" customHeight="1">
      <c r="A96" s="2"/>
      <c r="B96" s="2"/>
      <c r="C96" s="207"/>
      <c r="D96" s="7"/>
      <c r="E96" s="7"/>
      <c r="F96" s="27"/>
    </row>
    <row r="97" spans="1:11" ht="14.1" customHeight="1">
      <c r="A97" s="2"/>
      <c r="B97" s="2"/>
      <c r="C97" s="207"/>
      <c r="D97" s="7"/>
      <c r="E97" s="7"/>
      <c r="F97" s="27"/>
    </row>
    <row r="98" spans="1:11" ht="14.1" customHeight="1">
      <c r="A98" s="2"/>
      <c r="B98" s="2"/>
      <c r="C98" s="207"/>
      <c r="D98" s="7"/>
      <c r="E98" s="7"/>
      <c r="F98" s="27"/>
    </row>
    <row r="99" spans="1:11" ht="14.1" customHeight="1">
      <c r="A99" s="2"/>
      <c r="B99" s="2"/>
      <c r="C99" s="207"/>
      <c r="D99" s="7"/>
      <c r="E99" s="7"/>
      <c r="F99" s="27"/>
    </row>
    <row r="100" spans="1:11" s="6" customFormat="1" ht="14.1" customHeight="1">
      <c r="A100" s="5"/>
      <c r="B100" s="5"/>
      <c r="C100" s="132"/>
      <c r="D100" s="7"/>
      <c r="E100" s="7"/>
      <c r="F100" s="27"/>
    </row>
    <row r="101" spans="1:11" ht="33.75">
      <c r="A101" s="2"/>
      <c r="B101" s="2"/>
      <c r="C101" s="163" t="s">
        <v>540</v>
      </c>
      <c r="D101" s="5"/>
      <c r="E101" s="5"/>
      <c r="F101" s="9"/>
    </row>
    <row r="102" spans="1:11" ht="14.1" customHeight="1">
      <c r="A102" s="2"/>
      <c r="B102" s="2"/>
      <c r="C102" s="207" t="s">
        <v>22</v>
      </c>
      <c r="D102" s="44">
        <v>100</v>
      </c>
      <c r="E102" s="103">
        <v>81552010099</v>
      </c>
      <c r="F102" s="36" t="s">
        <v>68</v>
      </c>
      <c r="G102" s="170">
        <f>VLOOKUP($E102,'Полный поартикульный'!$A:$E,5,0)</f>
        <v>1673.39</v>
      </c>
      <c r="H102" s="126"/>
      <c r="I102" s="126"/>
      <c r="J102" s="86"/>
      <c r="K102" s="86"/>
    </row>
    <row r="103" spans="1:11" ht="14.1" customHeight="1">
      <c r="A103" s="2"/>
      <c r="B103" s="2"/>
      <c r="C103" s="207"/>
      <c r="D103" s="37">
        <v>101</v>
      </c>
      <c r="E103" s="104">
        <v>81552010199</v>
      </c>
      <c r="F103" s="39" t="s">
        <v>68</v>
      </c>
      <c r="G103" s="170">
        <f>VLOOKUP($E103,'Полный поартикульный'!$A:$E,5,0)</f>
        <v>1700.34</v>
      </c>
      <c r="H103" s="126"/>
      <c r="I103" s="126"/>
      <c r="J103" s="86"/>
      <c r="K103" s="86"/>
    </row>
    <row r="104" spans="1:11" ht="14.1" customHeight="1">
      <c r="A104" s="2"/>
      <c r="B104" s="2"/>
      <c r="C104" s="207"/>
      <c r="D104" s="37">
        <v>199</v>
      </c>
      <c r="E104" s="104">
        <v>81552019999</v>
      </c>
      <c r="F104" s="39" t="s">
        <v>68</v>
      </c>
      <c r="G104" s="170">
        <f>VLOOKUP($E104,'Полный поартикульный'!$A:$E,5,0)</f>
        <v>1843.42</v>
      </c>
      <c r="H104" s="126"/>
      <c r="I104" s="126"/>
      <c r="J104" s="86"/>
      <c r="K104" s="86"/>
    </row>
    <row r="105" spans="1:11" ht="14.1" customHeight="1">
      <c r="A105" s="2"/>
      <c r="B105" s="2"/>
      <c r="C105" s="207"/>
      <c r="D105" s="37">
        <v>399</v>
      </c>
      <c r="E105" s="104">
        <v>81552039999</v>
      </c>
      <c r="F105" s="39" t="s">
        <v>68</v>
      </c>
      <c r="G105" s="170">
        <f>VLOOKUP($E105,'Полный поартикульный'!$A:$E,5,0)</f>
        <v>1843.42</v>
      </c>
      <c r="H105" s="126"/>
      <c r="I105" s="126"/>
      <c r="J105" s="86"/>
      <c r="K105" s="86"/>
    </row>
    <row r="106" spans="1:11" ht="14.1" customHeight="1">
      <c r="A106" s="2"/>
      <c r="B106" s="2"/>
      <c r="C106" s="207"/>
      <c r="D106" s="50">
        <v>700</v>
      </c>
      <c r="E106" s="104">
        <v>81552070099</v>
      </c>
      <c r="F106" s="39" t="s">
        <v>68</v>
      </c>
      <c r="G106" s="170">
        <f>VLOOKUP($E106,'Полный поартикульный'!$A:$E,5,0)</f>
        <v>2110.09</v>
      </c>
      <c r="H106" s="126"/>
      <c r="I106" s="126"/>
      <c r="J106" s="86"/>
      <c r="K106" s="86"/>
    </row>
    <row r="107" spans="1:11" ht="14.1" customHeight="1">
      <c r="A107" s="2"/>
      <c r="B107" s="2"/>
      <c r="C107" s="207"/>
      <c r="D107" s="51">
        <v>701</v>
      </c>
      <c r="E107" s="105">
        <v>81552070199</v>
      </c>
      <c r="F107" s="42" t="s">
        <v>68</v>
      </c>
      <c r="G107" s="170">
        <f>VLOOKUP($E107,'Полный поартикульный'!$A:$E,5,0)</f>
        <v>2110.09</v>
      </c>
      <c r="H107" s="126"/>
      <c r="I107" s="126"/>
      <c r="J107" s="86"/>
      <c r="K107" s="86"/>
    </row>
    <row r="108" spans="1:11" ht="14.1" customHeight="1">
      <c r="A108" s="2"/>
      <c r="B108" s="2"/>
      <c r="C108" s="207"/>
      <c r="D108" s="13"/>
      <c r="E108" s="5"/>
      <c r="F108" s="27"/>
    </row>
    <row r="109" spans="1:11" ht="14.1" customHeight="1">
      <c r="A109" s="2"/>
      <c r="B109" s="2"/>
      <c r="C109" s="207"/>
      <c r="F109" s="27"/>
    </row>
    <row r="110" spans="1:11" ht="14.1" customHeight="1">
      <c r="A110" s="2"/>
      <c r="B110" s="2"/>
      <c r="C110" s="207"/>
      <c r="F110" s="27"/>
    </row>
    <row r="111" spans="1:11" ht="14.1" customHeight="1">
      <c r="A111" s="2"/>
      <c r="B111" s="2"/>
      <c r="C111" s="207"/>
      <c r="D111" s="5"/>
      <c r="E111" s="5"/>
      <c r="F111" s="27"/>
    </row>
    <row r="112" spans="1:11" ht="14.1" customHeight="1">
      <c r="A112" s="2"/>
      <c r="B112" s="2"/>
      <c r="C112" s="207"/>
      <c r="D112" s="5"/>
      <c r="E112" s="5"/>
      <c r="F112" s="27"/>
    </row>
    <row r="113" spans="1:11" ht="14.1" customHeight="1">
      <c r="A113" s="2"/>
      <c r="B113" s="2"/>
      <c r="C113" s="207"/>
      <c r="D113" s="5"/>
      <c r="E113" s="5"/>
      <c r="F113" s="27"/>
    </row>
    <row r="114" spans="1:11" ht="14.1" customHeight="1">
      <c r="A114" s="2"/>
      <c r="B114" s="2"/>
      <c r="C114" s="207"/>
      <c r="D114" s="5"/>
      <c r="E114" s="5"/>
      <c r="F114" s="27"/>
    </row>
    <row r="115" spans="1:11" ht="14.1" customHeight="1">
      <c r="A115" s="2"/>
      <c r="B115" s="2"/>
      <c r="C115" s="133"/>
      <c r="D115" s="5"/>
      <c r="E115" s="5"/>
      <c r="F115" s="27"/>
    </row>
    <row r="116" spans="1:11" ht="14.1" customHeight="1">
      <c r="A116" s="2"/>
      <c r="B116" s="2"/>
      <c r="C116" s="133"/>
      <c r="D116" s="5"/>
      <c r="E116" s="5"/>
      <c r="F116" s="27"/>
    </row>
    <row r="117" spans="1:11" ht="22.5">
      <c r="A117" s="2"/>
      <c r="B117" s="2"/>
      <c r="C117" s="163" t="s">
        <v>541</v>
      </c>
      <c r="D117" s="5"/>
      <c r="E117" s="5"/>
      <c r="F117" s="27"/>
    </row>
    <row r="118" spans="1:11" ht="14.1" customHeight="1">
      <c r="A118" s="2"/>
      <c r="B118" s="2"/>
      <c r="C118" s="207" t="s">
        <v>23</v>
      </c>
      <c r="D118" s="44">
        <v>100</v>
      </c>
      <c r="E118" s="103">
        <v>81550610099</v>
      </c>
      <c r="F118" s="36" t="s">
        <v>68</v>
      </c>
      <c r="G118" s="170">
        <f>VLOOKUP($E118,'Полный поартикульный'!$A:$E,5,0)</f>
        <v>1685.47</v>
      </c>
      <c r="H118" s="126"/>
      <c r="I118" s="126"/>
      <c r="J118" s="86"/>
      <c r="K118" s="86"/>
    </row>
    <row r="119" spans="1:11" ht="14.1" customHeight="1">
      <c r="A119" s="2"/>
      <c r="B119" s="2"/>
      <c r="C119" s="207"/>
      <c r="D119" s="37">
        <v>101</v>
      </c>
      <c r="E119" s="104">
        <v>81550610199</v>
      </c>
      <c r="F119" s="39" t="s">
        <v>68</v>
      </c>
      <c r="G119" s="170">
        <f>VLOOKUP($E119,'Полный поартикульный'!$A:$E,5,0)</f>
        <v>1695.69</v>
      </c>
      <c r="H119" s="126"/>
      <c r="I119" s="126"/>
      <c r="J119" s="86"/>
      <c r="K119" s="86"/>
    </row>
    <row r="120" spans="1:11" ht="14.1" customHeight="1">
      <c r="A120" s="2"/>
      <c r="B120" s="2"/>
      <c r="C120" s="207"/>
      <c r="D120" s="37">
        <v>199</v>
      </c>
      <c r="E120" s="104">
        <v>81550619999</v>
      </c>
      <c r="F120" s="39" t="s">
        <v>68</v>
      </c>
      <c r="G120" s="170">
        <f>VLOOKUP($E120,'Полный поартикульный'!$A:$E,5,0)</f>
        <v>1769.09</v>
      </c>
      <c r="H120" s="126"/>
      <c r="I120" s="126"/>
      <c r="J120" s="86"/>
      <c r="K120" s="86"/>
    </row>
    <row r="121" spans="1:11" ht="14.1" customHeight="1">
      <c r="A121" s="2"/>
      <c r="B121" s="2"/>
      <c r="C121" s="207"/>
      <c r="D121" s="37">
        <v>399</v>
      </c>
      <c r="E121" s="104">
        <v>81550639999</v>
      </c>
      <c r="F121" s="39" t="s">
        <v>68</v>
      </c>
      <c r="G121" s="170">
        <f>VLOOKUP($E121,'Полный поартикульный'!$A:$E,5,0)</f>
        <v>1769.09</v>
      </c>
      <c r="H121" s="126"/>
      <c r="I121" s="126"/>
      <c r="J121" s="86"/>
      <c r="K121" s="86"/>
    </row>
    <row r="122" spans="1:11" ht="14.1" customHeight="1">
      <c r="A122" s="2"/>
      <c r="B122" s="2"/>
      <c r="C122" s="207"/>
      <c r="D122" s="50">
        <v>700</v>
      </c>
      <c r="E122" s="104">
        <v>81550670099</v>
      </c>
      <c r="F122" s="39" t="s">
        <v>68</v>
      </c>
      <c r="G122" s="170">
        <f>VLOOKUP($E122,'Полный поартикульный'!$A:$E,5,0)</f>
        <v>1902.89</v>
      </c>
      <c r="H122" s="126"/>
      <c r="I122" s="126"/>
      <c r="J122" s="86"/>
      <c r="K122" s="86"/>
    </row>
    <row r="123" spans="1:11" ht="14.1" customHeight="1">
      <c r="A123" s="2"/>
      <c r="B123" s="2"/>
      <c r="C123" s="207"/>
      <c r="D123" s="51">
        <v>701</v>
      </c>
      <c r="E123" s="105">
        <v>81550670199</v>
      </c>
      <c r="F123" s="42" t="s">
        <v>68</v>
      </c>
      <c r="G123" s="170">
        <f>VLOOKUP($E123,'Полный поартикульный'!$A:$E,5,0)</f>
        <v>1902.89</v>
      </c>
      <c r="H123" s="126"/>
      <c r="I123" s="126"/>
      <c r="J123" s="86"/>
      <c r="K123" s="86"/>
    </row>
    <row r="124" spans="1:11" ht="14.1" customHeight="1">
      <c r="A124" s="2"/>
      <c r="B124" s="2"/>
      <c r="C124" s="207"/>
      <c r="D124" s="13"/>
      <c r="E124" s="5"/>
      <c r="F124" s="27"/>
    </row>
    <row r="125" spans="1:11" ht="14.1" customHeight="1">
      <c r="A125" s="2"/>
      <c r="B125" s="2"/>
      <c r="C125" s="207"/>
      <c r="F125" s="27"/>
    </row>
    <row r="126" spans="1:11" ht="14.1" customHeight="1">
      <c r="A126" s="2"/>
      <c r="B126" s="2"/>
      <c r="C126" s="207"/>
      <c r="F126" s="27"/>
    </row>
    <row r="127" spans="1:11" ht="14.1" customHeight="1">
      <c r="A127" s="2"/>
      <c r="B127" s="2"/>
      <c r="C127" s="207"/>
      <c r="D127" s="5"/>
      <c r="E127" s="5"/>
      <c r="F127" s="27"/>
    </row>
    <row r="128" spans="1:11" ht="14.1" customHeight="1">
      <c r="A128" s="2"/>
      <c r="B128" s="2"/>
      <c r="C128" s="207"/>
      <c r="D128" s="5"/>
      <c r="E128" s="5"/>
      <c r="F128" s="27"/>
    </row>
    <row r="129" spans="1:11" ht="14.1" customHeight="1">
      <c r="A129" s="2"/>
      <c r="B129" s="2"/>
      <c r="C129" s="207"/>
      <c r="D129" s="5"/>
      <c r="E129" s="5"/>
      <c r="F129" s="27"/>
    </row>
    <row r="130" spans="1:11" ht="14.1" customHeight="1">
      <c r="A130" s="2"/>
      <c r="B130" s="2"/>
      <c r="C130" s="207"/>
      <c r="D130" s="5"/>
      <c r="E130" s="5"/>
      <c r="F130" s="27"/>
    </row>
    <row r="131" spans="1:11" ht="14.1" customHeight="1">
      <c r="A131" s="2"/>
      <c r="B131" s="2"/>
      <c r="C131" s="133"/>
      <c r="D131" s="5"/>
      <c r="E131" s="5"/>
      <c r="F131" s="27"/>
    </row>
    <row r="132" spans="1:11" ht="14.1" customHeight="1">
      <c r="A132" s="2"/>
      <c r="B132" s="2"/>
      <c r="C132" s="133"/>
      <c r="D132" s="5"/>
      <c r="E132" s="5"/>
      <c r="F132" s="27"/>
    </row>
    <row r="133" spans="1:11" ht="22.5">
      <c r="A133" s="2"/>
      <c r="B133" s="2"/>
      <c r="C133" s="163" t="s">
        <v>541</v>
      </c>
      <c r="D133" s="5"/>
      <c r="E133" s="5"/>
      <c r="F133" s="27"/>
    </row>
    <row r="134" spans="1:11" ht="14.1" customHeight="1">
      <c r="A134" s="2"/>
      <c r="B134" s="2"/>
      <c r="C134" s="207" t="s">
        <v>24</v>
      </c>
      <c r="D134" s="44">
        <v>100</v>
      </c>
      <c r="E134" s="103">
        <v>81550710099</v>
      </c>
      <c r="F134" s="36" t="s">
        <v>68</v>
      </c>
      <c r="G134" s="170">
        <f>VLOOKUP($E134,'Полный поартикульный'!$A:$E,5,0)</f>
        <v>1685.47</v>
      </c>
      <c r="H134" s="126"/>
      <c r="I134" s="126"/>
      <c r="J134" s="86"/>
      <c r="K134" s="86"/>
    </row>
    <row r="135" spans="1:11" ht="14.1" customHeight="1">
      <c r="A135" s="2"/>
      <c r="B135" s="2"/>
      <c r="C135" s="207"/>
      <c r="D135" s="37">
        <v>101</v>
      </c>
      <c r="E135" s="104">
        <v>81550710199</v>
      </c>
      <c r="F135" s="39" t="s">
        <v>68</v>
      </c>
      <c r="G135" s="170">
        <f>VLOOKUP($E135,'Полный поартикульный'!$A:$E,5,0)</f>
        <v>1695.69</v>
      </c>
      <c r="H135" s="126"/>
      <c r="I135" s="126"/>
      <c r="J135" s="86"/>
      <c r="K135" s="86"/>
    </row>
    <row r="136" spans="1:11" ht="14.1" customHeight="1">
      <c r="A136" s="2"/>
      <c r="B136" s="2"/>
      <c r="C136" s="207"/>
      <c r="D136" s="37">
        <v>199</v>
      </c>
      <c r="E136" s="104">
        <v>81550719999</v>
      </c>
      <c r="F136" s="39" t="s">
        <v>68</v>
      </c>
      <c r="G136" s="170">
        <f>VLOOKUP($E136,'Полный поартикульный'!$A:$E,5,0)</f>
        <v>1769.09</v>
      </c>
      <c r="H136" s="126"/>
      <c r="I136" s="126"/>
      <c r="J136" s="86"/>
      <c r="K136" s="86"/>
    </row>
    <row r="137" spans="1:11" ht="14.1" customHeight="1">
      <c r="A137" s="2"/>
      <c r="B137" s="2"/>
      <c r="C137" s="207"/>
      <c r="D137" s="37">
        <v>399</v>
      </c>
      <c r="E137" s="104">
        <v>81550739999</v>
      </c>
      <c r="F137" s="39" t="s">
        <v>68</v>
      </c>
      <c r="G137" s="170">
        <f>VLOOKUP($E137,'Полный поартикульный'!$A:$E,5,0)</f>
        <v>1769.09</v>
      </c>
      <c r="H137" s="126"/>
      <c r="I137" s="126"/>
      <c r="J137" s="86"/>
      <c r="K137" s="86"/>
    </row>
    <row r="138" spans="1:11" ht="14.1" customHeight="1">
      <c r="A138" s="2"/>
      <c r="B138" s="2"/>
      <c r="C138" s="207"/>
      <c r="D138" s="50">
        <v>700</v>
      </c>
      <c r="E138" s="104">
        <v>81550770099</v>
      </c>
      <c r="F138" s="39" t="s">
        <v>68</v>
      </c>
      <c r="G138" s="170">
        <f>VLOOKUP($E138,'Полный поартикульный'!$A:$E,5,0)</f>
        <v>1902.89</v>
      </c>
      <c r="H138" s="126"/>
      <c r="I138" s="126"/>
      <c r="J138" s="86"/>
      <c r="K138" s="86"/>
    </row>
    <row r="139" spans="1:11" ht="14.1" customHeight="1">
      <c r="A139" s="2"/>
      <c r="B139" s="2"/>
      <c r="C139" s="207"/>
      <c r="D139" s="51">
        <v>701</v>
      </c>
      <c r="E139" s="105">
        <v>81550770199</v>
      </c>
      <c r="F139" s="42" t="s">
        <v>68</v>
      </c>
      <c r="G139" s="170">
        <f>VLOOKUP($E139,'Полный поартикульный'!$A:$E,5,0)</f>
        <v>1902.89</v>
      </c>
      <c r="H139" s="126"/>
      <c r="I139" s="126"/>
      <c r="J139" s="86"/>
      <c r="K139" s="86"/>
    </row>
    <row r="140" spans="1:11" ht="14.1" customHeight="1">
      <c r="A140" s="2"/>
      <c r="B140" s="2"/>
      <c r="C140" s="207"/>
      <c r="D140" s="13"/>
      <c r="E140" s="5"/>
      <c r="F140" s="27"/>
    </row>
    <row r="141" spans="1:11" ht="14.1" customHeight="1">
      <c r="A141" s="2"/>
      <c r="B141" s="2"/>
      <c r="C141" s="207"/>
    </row>
    <row r="142" spans="1:11" ht="14.1" customHeight="1">
      <c r="A142" s="2"/>
      <c r="B142" s="2"/>
      <c r="C142" s="207"/>
    </row>
    <row r="143" spans="1:11" ht="14.1" customHeight="1">
      <c r="A143" s="2"/>
      <c r="B143" s="2"/>
      <c r="C143" s="207"/>
      <c r="D143" s="5"/>
      <c r="E143" s="5"/>
      <c r="F143" s="27"/>
    </row>
    <row r="144" spans="1:11" ht="14.1" customHeight="1">
      <c r="A144" s="2"/>
      <c r="B144" s="2"/>
      <c r="C144" s="207"/>
      <c r="D144" s="5"/>
      <c r="E144" s="5"/>
      <c r="F144" s="27"/>
    </row>
    <row r="145" spans="1:11" ht="14.1" customHeight="1">
      <c r="A145" s="2"/>
      <c r="B145" s="2"/>
      <c r="C145" s="207"/>
      <c r="D145" s="5"/>
      <c r="E145" s="5"/>
      <c r="F145" s="27"/>
    </row>
    <row r="146" spans="1:11" ht="14.1" customHeight="1">
      <c r="A146" s="2"/>
      <c r="B146" s="2"/>
      <c r="C146" s="207"/>
      <c r="D146" s="5"/>
      <c r="E146" s="5"/>
      <c r="F146" s="27"/>
    </row>
    <row r="147" spans="1:11" s="6" customFormat="1" ht="14.1" customHeight="1">
      <c r="A147" s="5"/>
      <c r="B147" s="5"/>
      <c r="C147" s="144"/>
      <c r="D147" s="5"/>
      <c r="E147" s="5"/>
      <c r="F147" s="27"/>
    </row>
    <row r="148" spans="1:11">
      <c r="A148" s="144"/>
      <c r="B148" s="144"/>
      <c r="C148" s="163" t="s">
        <v>542</v>
      </c>
      <c r="D148" s="144"/>
      <c r="E148" s="144"/>
      <c r="F148" s="155"/>
      <c r="G148" s="127"/>
    </row>
    <row r="149" spans="1:11" ht="14.1" customHeight="1">
      <c r="A149" s="141"/>
      <c r="B149" s="141"/>
      <c r="C149" s="207" t="s">
        <v>67</v>
      </c>
      <c r="D149" s="44">
        <v>100</v>
      </c>
      <c r="E149" s="103">
        <v>81551510099</v>
      </c>
      <c r="F149" s="36" t="s">
        <v>68</v>
      </c>
      <c r="G149" s="170">
        <f>VLOOKUP($E149,'Полный поартикульный'!$A:$E,5,0)</f>
        <v>580.71</v>
      </c>
      <c r="H149" s="126"/>
      <c r="I149" s="126"/>
      <c r="J149" s="86"/>
      <c r="K149" s="86"/>
    </row>
    <row r="150" spans="1:11" ht="14.1" customHeight="1">
      <c r="A150" s="2"/>
      <c r="B150" s="2"/>
      <c r="C150" s="207"/>
      <c r="D150" s="37">
        <v>101</v>
      </c>
      <c r="E150" s="104">
        <v>81551510199</v>
      </c>
      <c r="F150" s="39" t="s">
        <v>68</v>
      </c>
      <c r="G150" s="170">
        <f>VLOOKUP($E150,'Полный поартикульный'!$A:$E,5,0)</f>
        <v>597.44000000000005</v>
      </c>
      <c r="H150" s="126"/>
      <c r="I150" s="126"/>
      <c r="J150" s="86"/>
      <c r="K150" s="86"/>
    </row>
    <row r="151" spans="1:11" ht="14.1" customHeight="1">
      <c r="A151" s="2"/>
      <c r="B151" s="2"/>
      <c r="C151" s="207"/>
      <c r="D151" s="37">
        <v>199</v>
      </c>
      <c r="E151" s="104">
        <v>81551519999</v>
      </c>
      <c r="F151" s="39" t="s">
        <v>68</v>
      </c>
      <c r="G151" s="170">
        <f>VLOOKUP($E151,'Полный поартикульный'!$A:$E,5,0)</f>
        <v>615.09</v>
      </c>
      <c r="H151" s="126"/>
      <c r="I151" s="126"/>
      <c r="J151" s="86"/>
      <c r="K151" s="86"/>
    </row>
    <row r="152" spans="1:11" ht="14.1" customHeight="1">
      <c r="A152" s="2"/>
      <c r="B152" s="2"/>
      <c r="C152" s="207"/>
      <c r="D152" s="37">
        <v>399</v>
      </c>
      <c r="E152" s="104">
        <v>81551539999</v>
      </c>
      <c r="F152" s="39" t="s">
        <v>68</v>
      </c>
      <c r="G152" s="170">
        <f>VLOOKUP($E152,'Полный поартикульный'!$A:$E,5,0)</f>
        <v>615.09</v>
      </c>
      <c r="H152" s="126"/>
      <c r="I152" s="126"/>
      <c r="J152" s="86"/>
      <c r="K152" s="86"/>
    </row>
    <row r="153" spans="1:11" ht="14.1" customHeight="1">
      <c r="A153" s="2"/>
      <c r="B153" s="2"/>
      <c r="C153" s="207"/>
      <c r="D153" s="50">
        <v>700</v>
      </c>
      <c r="E153" s="104">
        <v>81551570099</v>
      </c>
      <c r="F153" s="39" t="s">
        <v>68</v>
      </c>
      <c r="G153" s="170">
        <f>VLOOKUP($E153,'Полный поартикульный'!$A:$E,5,0)</f>
        <v>746.1</v>
      </c>
      <c r="H153" s="126"/>
      <c r="I153" s="126"/>
      <c r="J153" s="86"/>
      <c r="K153" s="86"/>
    </row>
    <row r="154" spans="1:11" ht="14.1" customHeight="1">
      <c r="A154" s="2"/>
      <c r="B154" s="2"/>
      <c r="C154" s="207"/>
      <c r="D154" s="51">
        <v>701</v>
      </c>
      <c r="E154" s="105">
        <v>81551570199</v>
      </c>
      <c r="F154" s="42" t="s">
        <v>68</v>
      </c>
      <c r="G154" s="170">
        <f>VLOOKUP($E154,'Полный поартикульный'!$A:$E,5,0)</f>
        <v>746.1</v>
      </c>
      <c r="H154" s="126"/>
      <c r="I154" s="126"/>
      <c r="J154" s="86"/>
      <c r="K154" s="86"/>
    </row>
    <row r="155" spans="1:11" ht="14.1" customHeight="1">
      <c r="A155" s="2"/>
      <c r="B155" s="2"/>
      <c r="C155" s="207"/>
      <c r="D155" s="13"/>
      <c r="E155" s="7"/>
      <c r="F155" s="27"/>
    </row>
    <row r="156" spans="1:11" ht="14.1" customHeight="1">
      <c r="A156" s="2"/>
      <c r="B156" s="2"/>
      <c r="C156" s="207"/>
      <c r="F156" s="27"/>
    </row>
    <row r="157" spans="1:11" ht="14.1" customHeight="1">
      <c r="A157" s="2"/>
      <c r="B157" s="2"/>
      <c r="C157" s="207"/>
      <c r="F157" s="27"/>
    </row>
    <row r="158" spans="1:11" ht="14.1" customHeight="1">
      <c r="A158" s="2"/>
      <c r="B158" s="2"/>
      <c r="C158" s="207"/>
      <c r="D158" s="7"/>
      <c r="E158" s="7"/>
      <c r="F158" s="27"/>
    </row>
    <row r="159" spans="1:11" ht="14.1" customHeight="1">
      <c r="A159" s="2"/>
      <c r="B159" s="2"/>
      <c r="C159" s="132"/>
      <c r="D159" s="7"/>
      <c r="E159" s="7"/>
      <c r="F159" s="27"/>
    </row>
    <row r="160" spans="1:11" ht="14.1" customHeight="1">
      <c r="A160" s="2"/>
      <c r="B160" s="2"/>
      <c r="C160" s="132"/>
      <c r="D160" s="7"/>
      <c r="E160" s="7"/>
      <c r="F160" s="27"/>
    </row>
    <row r="161" spans="1:11" ht="14.1" customHeight="1">
      <c r="A161" s="2"/>
      <c r="B161" s="2"/>
      <c r="C161" s="132"/>
      <c r="D161" s="7"/>
      <c r="E161" s="7"/>
      <c r="F161" s="27"/>
    </row>
    <row r="162" spans="1:11" ht="14.1" customHeight="1">
      <c r="A162" s="2"/>
      <c r="B162" s="2"/>
      <c r="C162" s="133"/>
      <c r="D162" s="7"/>
      <c r="E162" s="7"/>
      <c r="F162" s="27"/>
    </row>
    <row r="163" spans="1:11" ht="14.1" customHeight="1">
      <c r="A163" s="2"/>
      <c r="B163" s="2"/>
      <c r="C163" s="133"/>
      <c r="D163" s="7"/>
      <c r="E163" s="7"/>
      <c r="F163" s="27"/>
    </row>
    <row r="164" spans="1:11" ht="22.5">
      <c r="A164" s="2"/>
      <c r="B164" s="2"/>
      <c r="C164" s="163" t="s">
        <v>543</v>
      </c>
      <c r="D164" s="7"/>
      <c r="E164" s="7"/>
      <c r="F164" s="27"/>
    </row>
    <row r="165" spans="1:11" ht="14.1" customHeight="1">
      <c r="A165" s="2"/>
      <c r="B165" s="2"/>
      <c r="C165" s="207" t="s">
        <v>163</v>
      </c>
      <c r="D165" s="44">
        <v>100</v>
      </c>
      <c r="E165" s="103">
        <v>81551810099</v>
      </c>
      <c r="F165" s="36" t="s">
        <v>68</v>
      </c>
      <c r="G165" s="170">
        <f>VLOOKUP($E165,'Полный поартикульный'!$A:$E,5,0)</f>
        <v>1892.49</v>
      </c>
      <c r="H165" s="126"/>
      <c r="I165" s="126"/>
      <c r="J165" s="86"/>
      <c r="K165" s="86"/>
    </row>
    <row r="166" spans="1:11" ht="14.1" customHeight="1">
      <c r="A166" s="2"/>
      <c r="B166" s="2"/>
      <c r="C166" s="207"/>
      <c r="D166" s="37">
        <v>101</v>
      </c>
      <c r="E166" s="104">
        <v>81551810199</v>
      </c>
      <c r="F166" s="39" t="s">
        <v>68</v>
      </c>
      <c r="G166" s="170">
        <f>VLOOKUP($E166,'Полный поартикульный'!$A:$E,5,0)</f>
        <v>1900.6</v>
      </c>
      <c r="H166" s="126"/>
      <c r="I166" s="126"/>
      <c r="J166" s="86"/>
      <c r="K166" s="86"/>
    </row>
    <row r="167" spans="1:11" ht="14.1" customHeight="1">
      <c r="A167" s="2"/>
      <c r="B167" s="2"/>
      <c r="C167" s="207"/>
      <c r="D167" s="37">
        <v>199</v>
      </c>
      <c r="E167" s="104">
        <v>81551819999</v>
      </c>
      <c r="F167" s="39" t="s">
        <v>68</v>
      </c>
      <c r="G167" s="170">
        <f>VLOOKUP($E167,'Полный поартикульный'!$A:$E,5,0)</f>
        <v>1974.53</v>
      </c>
      <c r="H167" s="126"/>
      <c r="I167" s="126"/>
      <c r="J167" s="86"/>
      <c r="K167" s="86"/>
    </row>
    <row r="168" spans="1:11" ht="14.1" customHeight="1">
      <c r="A168" s="2"/>
      <c r="B168" s="2"/>
      <c r="C168" s="207"/>
      <c r="D168" s="37">
        <v>399</v>
      </c>
      <c r="E168" s="104">
        <v>81551839999</v>
      </c>
      <c r="F168" s="39" t="s">
        <v>68</v>
      </c>
      <c r="G168" s="170">
        <f>VLOOKUP($E168,'Полный поартикульный'!$A:$E,5,0)</f>
        <v>1974.53</v>
      </c>
      <c r="H168" s="126"/>
      <c r="I168" s="126"/>
      <c r="J168" s="86"/>
      <c r="K168" s="86"/>
    </row>
    <row r="169" spans="1:11" ht="14.1" customHeight="1">
      <c r="A169" s="2"/>
      <c r="B169" s="2"/>
      <c r="C169" s="207"/>
      <c r="D169" s="50">
        <v>700</v>
      </c>
      <c r="E169" s="104">
        <v>81551870099</v>
      </c>
      <c r="F169" s="39" t="s">
        <v>68</v>
      </c>
      <c r="G169" s="170">
        <f>VLOOKUP($E169,'Полный поартикульный'!$A:$E,5,0)</f>
        <v>2129.61</v>
      </c>
      <c r="H169" s="126"/>
      <c r="I169" s="126"/>
      <c r="J169" s="86"/>
      <c r="K169" s="86"/>
    </row>
    <row r="170" spans="1:11" ht="14.1" customHeight="1">
      <c r="A170" s="2"/>
      <c r="B170" s="2"/>
      <c r="C170" s="207"/>
      <c r="D170" s="13"/>
    </row>
    <row r="171" spans="1:11" ht="14.1" customHeight="1">
      <c r="A171" s="2"/>
      <c r="B171" s="2"/>
      <c r="C171" s="207"/>
      <c r="D171" s="13"/>
      <c r="E171" s="7"/>
      <c r="F171" s="27"/>
    </row>
    <row r="172" spans="1:11" ht="14.1" customHeight="1">
      <c r="A172" s="2"/>
      <c r="B172" s="2"/>
      <c r="C172" s="207"/>
      <c r="D172" s="13"/>
      <c r="E172" s="7"/>
      <c r="F172" s="27"/>
    </row>
    <row r="173" spans="1:11" ht="14.1" customHeight="1">
      <c r="A173" s="2"/>
      <c r="B173" s="2"/>
      <c r="C173" s="132"/>
      <c r="D173" s="7"/>
      <c r="E173" s="7"/>
      <c r="F173" s="27"/>
    </row>
    <row r="174" spans="1:11" ht="14.1" customHeight="1">
      <c r="A174" s="2"/>
      <c r="B174" s="2"/>
      <c r="C174" s="132"/>
      <c r="D174" s="7"/>
      <c r="E174" s="7"/>
      <c r="F174" s="27"/>
    </row>
    <row r="175" spans="1:11" ht="14.1" customHeight="1">
      <c r="A175" s="2"/>
      <c r="B175" s="2"/>
      <c r="C175" s="132"/>
      <c r="D175" s="7"/>
      <c r="E175" s="7"/>
      <c r="F175" s="27"/>
    </row>
    <row r="176" spans="1:11" ht="14.1" customHeight="1">
      <c r="A176" s="2"/>
      <c r="B176" s="2"/>
      <c r="C176" s="133"/>
      <c r="D176" s="7"/>
      <c r="E176" s="7"/>
      <c r="F176" s="27"/>
    </row>
    <row r="177" spans="1:11" ht="14.1" customHeight="1">
      <c r="A177" s="2"/>
      <c r="B177" s="2"/>
      <c r="C177" s="133"/>
      <c r="D177" s="7"/>
      <c r="E177" s="7"/>
      <c r="F177" s="27"/>
    </row>
    <row r="178" spans="1:11" ht="14.1" customHeight="1">
      <c r="A178" s="2"/>
      <c r="B178" s="2"/>
      <c r="C178" s="133"/>
      <c r="D178" s="7"/>
      <c r="E178" s="7"/>
      <c r="F178" s="27"/>
    </row>
    <row r="179" spans="1:11" ht="14.1" customHeight="1">
      <c r="A179" s="2"/>
      <c r="B179" s="2"/>
      <c r="C179" s="132"/>
      <c r="D179" s="11"/>
      <c r="E179" s="7"/>
      <c r="F179" s="27"/>
    </row>
    <row r="180" spans="1:11" ht="22.5">
      <c r="A180" s="2"/>
      <c r="B180" s="2"/>
      <c r="C180" s="163" t="s">
        <v>487</v>
      </c>
      <c r="D180" s="9"/>
      <c r="E180" s="7"/>
      <c r="F180" s="27"/>
    </row>
    <row r="181" spans="1:11" ht="14.1" customHeight="1">
      <c r="A181" s="2"/>
      <c r="B181" s="2"/>
      <c r="C181" s="207" t="s">
        <v>164</v>
      </c>
      <c r="D181" s="44">
        <v>100</v>
      </c>
      <c r="E181" s="103">
        <v>81553110099</v>
      </c>
      <c r="F181" s="36" t="s">
        <v>68</v>
      </c>
      <c r="G181" s="170">
        <f>VLOOKUP($E181,'Полный поартикульный'!$A:$E,5,0)</f>
        <v>1874.45</v>
      </c>
      <c r="H181" s="126"/>
      <c r="I181" s="126"/>
      <c r="J181" s="86"/>
      <c r="K181" s="86"/>
    </row>
    <row r="182" spans="1:11" ht="14.1" customHeight="1">
      <c r="A182" s="2"/>
      <c r="B182" s="2"/>
      <c r="C182" s="207"/>
      <c r="D182" s="37">
        <v>101</v>
      </c>
      <c r="E182" s="104">
        <v>81553110199</v>
      </c>
      <c r="F182" s="39" t="s">
        <v>68</v>
      </c>
      <c r="G182" s="170">
        <f>VLOOKUP($E182,'Полный поартикульный'!$A:$E,5,0)</f>
        <v>1961.92</v>
      </c>
      <c r="H182" s="126"/>
      <c r="I182" s="126"/>
      <c r="J182" s="86"/>
      <c r="K182" s="86"/>
    </row>
    <row r="183" spans="1:11" ht="14.1" customHeight="1">
      <c r="A183" s="2"/>
      <c r="B183" s="2"/>
      <c r="C183" s="207"/>
      <c r="D183" s="37">
        <v>199</v>
      </c>
      <c r="E183" s="104">
        <v>81553119999</v>
      </c>
      <c r="F183" s="39" t="s">
        <v>68</v>
      </c>
      <c r="G183" s="170">
        <f>VLOOKUP($E183,'Полный поартикульный'!$A:$E,5,0)</f>
        <v>1967.32</v>
      </c>
      <c r="H183" s="126"/>
      <c r="I183" s="126"/>
      <c r="J183" s="86"/>
      <c r="K183" s="86"/>
    </row>
    <row r="184" spans="1:11" ht="14.1" customHeight="1">
      <c r="A184" s="2"/>
      <c r="B184" s="2"/>
      <c r="C184" s="207"/>
      <c r="D184" s="37">
        <v>399</v>
      </c>
      <c r="E184" s="104">
        <v>81553139999</v>
      </c>
      <c r="F184" s="39" t="s">
        <v>68</v>
      </c>
      <c r="G184" s="170">
        <f>VLOOKUP($E184,'Полный поартикульный'!$A:$E,5,0)</f>
        <v>1967.32</v>
      </c>
      <c r="H184" s="126"/>
      <c r="I184" s="126"/>
      <c r="J184" s="86"/>
      <c r="K184" s="86"/>
    </row>
    <row r="185" spans="1:11" ht="14.1" customHeight="1">
      <c r="A185" s="2"/>
      <c r="B185" s="2"/>
      <c r="C185" s="207"/>
      <c r="D185" s="50">
        <v>700</v>
      </c>
      <c r="E185" s="104">
        <v>81553170099</v>
      </c>
      <c r="F185" s="39" t="s">
        <v>68</v>
      </c>
      <c r="G185" s="170">
        <f>VLOOKUP($E185,'Полный поартикульный'!$A:$E,5,0)</f>
        <v>2116.9899999999998</v>
      </c>
      <c r="H185" s="126"/>
      <c r="I185" s="126"/>
      <c r="J185" s="86"/>
      <c r="K185" s="86"/>
    </row>
    <row r="186" spans="1:11" ht="14.1" customHeight="1">
      <c r="A186" s="2"/>
      <c r="B186" s="2"/>
      <c r="C186" s="207"/>
      <c r="D186" s="13"/>
    </row>
    <row r="187" spans="1:11" ht="14.1" customHeight="1">
      <c r="A187" s="2"/>
      <c r="B187" s="2"/>
      <c r="C187" s="207"/>
      <c r="D187" s="7"/>
      <c r="E187" s="7"/>
      <c r="F187" s="27"/>
    </row>
    <row r="188" spans="1:11" ht="14.1" customHeight="1">
      <c r="A188" s="2"/>
      <c r="B188" s="2"/>
      <c r="C188" s="207"/>
      <c r="D188" s="7"/>
      <c r="E188" s="7"/>
      <c r="F188" s="27"/>
    </row>
    <row r="189" spans="1:11" ht="14.1" customHeight="1">
      <c r="A189" s="2"/>
      <c r="B189" s="2"/>
      <c r="C189" s="132"/>
      <c r="D189" s="7"/>
      <c r="E189" s="7"/>
      <c r="F189" s="27"/>
    </row>
    <row r="190" spans="1:11" ht="14.1" customHeight="1">
      <c r="A190" s="2"/>
      <c r="B190" s="2"/>
      <c r="C190" s="132"/>
      <c r="D190" s="7"/>
      <c r="E190" s="7"/>
      <c r="F190" s="27"/>
    </row>
    <row r="191" spans="1:11" ht="14.1" customHeight="1">
      <c r="A191" s="2"/>
      <c r="B191" s="2"/>
      <c r="C191" s="133"/>
      <c r="D191" s="7"/>
      <c r="E191" s="7"/>
      <c r="F191" s="27"/>
    </row>
    <row r="192" spans="1:11" s="6" customFormat="1" ht="14.1" customHeight="1">
      <c r="C192" s="134"/>
      <c r="F192" s="56"/>
    </row>
    <row r="193" spans="1:11" s="6" customFormat="1" ht="14.1" customHeight="1">
      <c r="C193" s="134"/>
      <c r="D193" s="5"/>
      <c r="E193" s="5"/>
      <c r="F193" s="9"/>
      <c r="G193" s="91"/>
    </row>
    <row r="194" spans="1:11" s="6" customFormat="1" ht="14.1" customHeight="1">
      <c r="A194" s="5"/>
      <c r="B194" s="5"/>
      <c r="C194" s="132"/>
      <c r="D194" s="5"/>
      <c r="E194" s="5"/>
      <c r="F194" s="9"/>
    </row>
    <row r="195" spans="1:11" s="6" customFormat="1" ht="14.1" customHeight="1">
      <c r="A195" s="5"/>
      <c r="B195" s="5"/>
      <c r="C195" s="144"/>
      <c r="D195" s="5"/>
      <c r="E195" s="5"/>
      <c r="F195" s="121"/>
    </row>
    <row r="196" spans="1:11" ht="22.5">
      <c r="A196" s="2"/>
      <c r="B196" s="2"/>
      <c r="C196" s="163" t="s">
        <v>544</v>
      </c>
      <c r="D196" s="7"/>
      <c r="E196" s="7"/>
      <c r="F196" s="27"/>
    </row>
    <row r="197" spans="1:11" ht="14.1" customHeight="1">
      <c r="A197" s="2"/>
      <c r="B197" s="2"/>
      <c r="C197" s="207" t="s">
        <v>165</v>
      </c>
      <c r="D197" s="44">
        <v>100</v>
      </c>
      <c r="E197" s="103">
        <v>81552110099</v>
      </c>
      <c r="F197" s="36" t="s">
        <v>68</v>
      </c>
      <c r="G197" s="170">
        <f>VLOOKUP($E197,'Полный поартикульный'!$A:$E,5,0)</f>
        <v>1874.45</v>
      </c>
      <c r="H197" s="126"/>
      <c r="I197" s="126"/>
      <c r="J197" s="86"/>
      <c r="K197" s="86"/>
    </row>
    <row r="198" spans="1:11" ht="14.1" customHeight="1">
      <c r="A198" s="2"/>
      <c r="B198" s="2"/>
      <c r="C198" s="207"/>
      <c r="D198" s="37">
        <v>101</v>
      </c>
      <c r="E198" s="104">
        <v>81552110199</v>
      </c>
      <c r="F198" s="39" t="s">
        <v>68</v>
      </c>
      <c r="G198" s="170">
        <f>VLOOKUP($E198,'Полный поартикульный'!$A:$E,5,0)</f>
        <v>1887.08</v>
      </c>
      <c r="H198" s="126"/>
      <c r="I198" s="126"/>
      <c r="J198" s="86"/>
      <c r="K198" s="86"/>
    </row>
    <row r="199" spans="1:11" ht="14.1" customHeight="1">
      <c r="A199" s="2"/>
      <c r="B199" s="2"/>
      <c r="C199" s="207"/>
      <c r="D199" s="37">
        <v>199</v>
      </c>
      <c r="E199" s="104">
        <v>81552119999</v>
      </c>
      <c r="F199" s="39" t="s">
        <v>68</v>
      </c>
      <c r="G199" s="170">
        <f>VLOOKUP($E199,'Полный поартикульный'!$A:$E,5,0)</f>
        <v>1967.32</v>
      </c>
      <c r="H199" s="126"/>
      <c r="I199" s="126"/>
      <c r="J199" s="86"/>
      <c r="K199" s="86"/>
    </row>
    <row r="200" spans="1:11" ht="14.1" customHeight="1">
      <c r="A200" s="2"/>
      <c r="B200" s="2"/>
      <c r="C200" s="207"/>
      <c r="D200" s="37">
        <v>399</v>
      </c>
      <c r="E200" s="104">
        <v>81552139999</v>
      </c>
      <c r="F200" s="39" t="s">
        <v>68</v>
      </c>
      <c r="G200" s="170">
        <f>VLOOKUP($E200,'Полный поартикульный'!$A:$E,5,0)</f>
        <v>1967.32</v>
      </c>
      <c r="H200" s="126"/>
      <c r="I200" s="126"/>
      <c r="J200" s="86"/>
      <c r="K200" s="86"/>
    </row>
    <row r="201" spans="1:11" ht="14.1" customHeight="1">
      <c r="A201" s="2"/>
      <c r="B201" s="2"/>
      <c r="C201" s="207"/>
      <c r="D201" s="50">
        <v>700</v>
      </c>
      <c r="E201" s="104">
        <v>81552170099</v>
      </c>
      <c r="F201" s="39" t="s">
        <v>68</v>
      </c>
      <c r="G201" s="170">
        <f>VLOOKUP($E201,'Полный поартикульный'!$A:$E,5,0)</f>
        <v>2116.9899999999998</v>
      </c>
      <c r="H201" s="126"/>
      <c r="I201" s="126"/>
      <c r="J201" s="86"/>
      <c r="K201" s="86"/>
    </row>
    <row r="202" spans="1:11" ht="14.1" customHeight="1">
      <c r="A202" s="2"/>
      <c r="B202" s="2"/>
      <c r="C202" s="207"/>
      <c r="D202" s="13"/>
      <c r="E202" s="7"/>
      <c r="F202" s="27"/>
    </row>
    <row r="203" spans="1:11" ht="14.1" customHeight="1">
      <c r="A203" s="2"/>
      <c r="B203" s="2"/>
      <c r="C203" s="207"/>
      <c r="F203" s="27"/>
    </row>
    <row r="204" spans="1:11" ht="14.1" customHeight="1">
      <c r="A204" s="2"/>
      <c r="B204" s="2"/>
      <c r="C204" s="207"/>
      <c r="F204" s="27"/>
    </row>
    <row r="205" spans="1:11" ht="14.1" customHeight="1">
      <c r="A205" s="2"/>
      <c r="B205" s="2"/>
      <c r="C205" s="132"/>
      <c r="D205" s="7"/>
      <c r="E205" s="7"/>
      <c r="F205" s="27"/>
    </row>
    <row r="206" spans="1:11" ht="14.1" customHeight="1">
      <c r="A206" s="2"/>
      <c r="B206" s="2"/>
      <c r="C206" s="132"/>
      <c r="D206" s="7"/>
      <c r="E206" s="7"/>
      <c r="F206" s="27"/>
    </row>
    <row r="207" spans="1:11" ht="14.1" customHeight="1">
      <c r="A207" s="2"/>
      <c r="B207" s="2"/>
      <c r="C207" s="132"/>
      <c r="D207" s="7"/>
      <c r="E207" s="7"/>
      <c r="F207" s="27"/>
    </row>
    <row r="208" spans="1:11" ht="14.1" customHeight="1">
      <c r="A208" s="2"/>
      <c r="B208" s="2"/>
      <c r="C208" s="132"/>
      <c r="D208" s="7"/>
      <c r="E208" s="7"/>
      <c r="F208" s="27"/>
    </row>
    <row r="209" spans="1:6" ht="14.1" customHeight="1">
      <c r="A209" s="2"/>
      <c r="B209" s="2"/>
      <c r="C209" s="133"/>
      <c r="D209" s="7"/>
      <c r="E209" s="7"/>
      <c r="F209" s="27"/>
    </row>
    <row r="210" spans="1:6" ht="14.1" customHeight="1">
      <c r="A210" s="2"/>
      <c r="B210" s="2"/>
      <c r="C210" s="133"/>
      <c r="D210" s="7"/>
      <c r="E210" s="7"/>
      <c r="F210" s="27"/>
    </row>
    <row r="211" spans="1:6" ht="14.1" customHeight="1">
      <c r="A211" s="2"/>
      <c r="B211" s="2"/>
      <c r="D211" s="7"/>
      <c r="E211" s="7"/>
      <c r="F211" s="27"/>
    </row>
    <row r="212" spans="1:6" ht="14.1" customHeight="1">
      <c r="A212" s="2"/>
      <c r="B212" s="2"/>
      <c r="C212" s="132"/>
      <c r="D212" s="11"/>
      <c r="E212" s="7"/>
      <c r="F212" s="27"/>
    </row>
    <row r="213" spans="1:6" ht="14.1" customHeight="1">
      <c r="A213" s="2"/>
      <c r="B213" s="2"/>
      <c r="C213" s="132"/>
      <c r="D213" s="9"/>
      <c r="E213" s="7"/>
      <c r="F213" s="27"/>
    </row>
    <row r="214" spans="1:6" ht="14.1" customHeight="1">
      <c r="A214" s="2"/>
      <c r="B214" s="2"/>
      <c r="C214" s="132"/>
      <c r="D214" s="9"/>
      <c r="E214" s="7"/>
      <c r="F214" s="27"/>
    </row>
    <row r="215" spans="1:6" ht="14.1" customHeight="1">
      <c r="A215" s="2"/>
      <c r="B215" s="2"/>
      <c r="C215" s="132"/>
      <c r="D215" s="9"/>
      <c r="E215" s="7"/>
      <c r="F215" s="27"/>
    </row>
    <row r="216" spans="1:6" ht="14.1" customHeight="1">
      <c r="A216" s="2"/>
      <c r="B216" s="2"/>
      <c r="C216" s="132"/>
      <c r="D216" s="9"/>
      <c r="E216" s="7"/>
      <c r="F216" s="27"/>
    </row>
    <row r="217" spans="1:6" ht="14.1" customHeight="1">
      <c r="A217" s="2"/>
      <c r="B217" s="2"/>
      <c r="C217" s="132"/>
      <c r="D217" s="13"/>
      <c r="E217" s="7"/>
      <c r="F217" s="27"/>
    </row>
    <row r="218" spans="1:6" ht="14.1" customHeight="1">
      <c r="A218" s="2"/>
      <c r="B218" s="2"/>
      <c r="C218" s="132"/>
      <c r="D218" s="13"/>
      <c r="E218" s="7"/>
      <c r="F218" s="27"/>
    </row>
    <row r="219" spans="1:6" ht="14.1" customHeight="1">
      <c r="A219" s="2"/>
      <c r="B219" s="2"/>
      <c r="C219" s="132"/>
      <c r="D219" s="13"/>
      <c r="E219" s="7"/>
      <c r="F219" s="27"/>
    </row>
    <row r="220" spans="1:6" ht="14.1" customHeight="1">
      <c r="A220" s="2"/>
      <c r="B220" s="2"/>
      <c r="C220" s="132"/>
      <c r="D220" s="13"/>
      <c r="E220" s="7"/>
      <c r="F220" s="27"/>
    </row>
    <row r="221" spans="1:6" ht="14.1" customHeight="1">
      <c r="A221" s="2"/>
      <c r="B221" s="2"/>
      <c r="C221" s="132"/>
      <c r="D221" s="7"/>
      <c r="E221" s="7"/>
      <c r="F221" s="27"/>
    </row>
    <row r="222" spans="1:6" ht="14.1" customHeight="1">
      <c r="A222" s="2"/>
      <c r="B222" s="2"/>
      <c r="C222" s="132"/>
      <c r="D222" s="7"/>
      <c r="E222" s="7"/>
      <c r="F222" s="27"/>
    </row>
    <row r="223" spans="1:6" ht="14.1" customHeight="1">
      <c r="A223" s="2"/>
      <c r="B223" s="2"/>
      <c r="C223" s="132"/>
      <c r="D223" s="7"/>
      <c r="E223" s="7"/>
      <c r="F223" s="27"/>
    </row>
    <row r="224" spans="1:6" ht="14.1" customHeight="1">
      <c r="A224" s="2"/>
      <c r="B224" s="2"/>
      <c r="C224" s="133"/>
      <c r="D224" s="7"/>
      <c r="E224" s="7"/>
      <c r="F224" s="27"/>
    </row>
    <row r="225" spans="1:6" ht="14.1" customHeight="1">
      <c r="A225" s="2"/>
      <c r="B225" s="2"/>
      <c r="C225" s="133"/>
      <c r="D225" s="7"/>
      <c r="E225" s="7"/>
      <c r="F225" s="27"/>
    </row>
    <row r="226" spans="1:6" ht="14.1" customHeight="1">
      <c r="A226" s="2"/>
      <c r="B226" s="2"/>
      <c r="C226" s="133"/>
      <c r="D226" s="7"/>
      <c r="E226" s="7"/>
      <c r="F226" s="27"/>
    </row>
    <row r="227" spans="1:6" ht="14.1" customHeight="1">
      <c r="A227" s="2"/>
      <c r="B227" s="2"/>
      <c r="C227" s="132"/>
      <c r="D227" s="11"/>
      <c r="E227" s="7"/>
      <c r="F227" s="27"/>
    </row>
    <row r="228" spans="1:6" ht="14.1" customHeight="1">
      <c r="A228" s="2"/>
      <c r="B228" s="2"/>
      <c r="C228" s="132"/>
      <c r="D228" s="9"/>
      <c r="E228" s="7"/>
      <c r="F228" s="27"/>
    </row>
    <row r="229" spans="1:6" ht="14.1" customHeight="1">
      <c r="A229" s="2"/>
      <c r="B229" s="2"/>
      <c r="C229" s="132"/>
      <c r="D229" s="9"/>
      <c r="E229" s="7"/>
      <c r="F229" s="27"/>
    </row>
    <row r="230" spans="1:6" ht="14.1" customHeight="1">
      <c r="A230" s="2"/>
      <c r="B230" s="2"/>
      <c r="C230" s="132"/>
      <c r="D230" s="9"/>
      <c r="E230" s="7"/>
      <c r="F230" s="27"/>
    </row>
    <row r="231" spans="1:6" ht="14.1" customHeight="1">
      <c r="A231" s="2"/>
      <c r="B231" s="2"/>
      <c r="C231" s="132"/>
      <c r="D231" s="9"/>
      <c r="E231" s="7"/>
      <c r="F231" s="27"/>
    </row>
    <row r="232" spans="1:6" ht="14.1" customHeight="1">
      <c r="A232" s="2"/>
      <c r="B232" s="2"/>
      <c r="C232" s="132"/>
      <c r="D232" s="13"/>
      <c r="E232" s="7"/>
      <c r="F232" s="27"/>
    </row>
    <row r="233" spans="1:6" ht="14.1" customHeight="1">
      <c r="A233" s="2"/>
      <c r="B233" s="2"/>
      <c r="C233" s="132"/>
      <c r="D233" s="13"/>
      <c r="E233" s="7"/>
      <c r="F233" s="27"/>
    </row>
    <row r="234" spans="1:6" ht="14.1" customHeight="1">
      <c r="A234" s="2"/>
      <c r="B234" s="2"/>
      <c r="C234" s="132"/>
      <c r="D234" s="13"/>
      <c r="E234" s="7"/>
      <c r="F234" s="27"/>
    </row>
    <row r="235" spans="1:6" ht="14.1" customHeight="1">
      <c r="A235" s="2"/>
      <c r="B235" s="2"/>
      <c r="C235" s="132"/>
      <c r="D235" s="13"/>
      <c r="E235" s="7"/>
      <c r="F235" s="27"/>
    </row>
    <row r="236" spans="1:6" ht="14.1" customHeight="1">
      <c r="A236" s="2"/>
      <c r="B236" s="2"/>
      <c r="C236" s="132"/>
      <c r="D236" s="7"/>
      <c r="E236" s="7"/>
      <c r="F236" s="27"/>
    </row>
    <row r="237" spans="1:6" ht="14.1" customHeight="1">
      <c r="A237" s="2"/>
      <c r="B237" s="2"/>
      <c r="C237" s="132"/>
      <c r="D237" s="7"/>
      <c r="E237" s="7"/>
      <c r="F237" s="27"/>
    </row>
    <row r="238" spans="1:6" ht="14.1" customHeight="1">
      <c r="A238" s="2"/>
      <c r="B238" s="2"/>
      <c r="C238" s="132"/>
      <c r="D238" s="7"/>
      <c r="E238" s="7"/>
      <c r="F238" s="27"/>
    </row>
    <row r="239" spans="1:6" ht="14.1" customHeight="1">
      <c r="A239" s="2"/>
      <c r="B239" s="2"/>
      <c r="C239" s="132"/>
      <c r="D239" s="7"/>
      <c r="E239" s="7"/>
      <c r="F239" s="27"/>
    </row>
    <row r="240" spans="1:6" s="6" customFormat="1" ht="14.1" customHeight="1">
      <c r="A240" s="5"/>
      <c r="B240" s="5"/>
      <c r="C240" s="132"/>
      <c r="D240" s="7"/>
      <c r="E240" s="7"/>
      <c r="F240" s="27"/>
    </row>
    <row r="241" spans="3:7" s="6" customFormat="1" ht="14.1" customHeight="1">
      <c r="C241" s="134"/>
      <c r="F241" s="56"/>
    </row>
    <row r="242" spans="3:7" s="6" customFormat="1" ht="14.1" customHeight="1">
      <c r="C242" s="134"/>
      <c r="D242" s="5"/>
      <c r="E242" s="5"/>
      <c r="G242" s="91"/>
    </row>
  </sheetData>
  <autoFilter ref="D3:G209"/>
  <mergeCells count="14">
    <mergeCell ref="C87:C99"/>
    <mergeCell ref="C118:C130"/>
    <mergeCell ref="C134:C146"/>
    <mergeCell ref="C197:C204"/>
    <mergeCell ref="C181:C188"/>
    <mergeCell ref="C165:C172"/>
    <mergeCell ref="C102:C114"/>
    <mergeCell ref="C149:C158"/>
    <mergeCell ref="B1:D1"/>
    <mergeCell ref="C6:C19"/>
    <mergeCell ref="C22:C35"/>
    <mergeCell ref="C38:C52"/>
    <mergeCell ref="C71:C84"/>
    <mergeCell ref="C55:C69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79" fitToHeight="0" orientation="portrait" r:id="rId1"/>
  <headerFooter alignWithMargins="0">
    <oddHeader>&amp;R&amp;G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170"/>
  <sheetViews>
    <sheetView zoomScale="115" zoomScaleNormal="115" zoomScaleSheetLayoutView="100" workbookViewId="0">
      <selection activeCell="H1" sqref="H1:H1048576"/>
    </sheetView>
  </sheetViews>
  <sheetFormatPr defaultColWidth="9" defaultRowHeight="12.75"/>
  <cols>
    <col min="1" max="2" width="9.7109375" customWidth="1"/>
    <col min="3" max="3" width="29.5703125" style="197" customWidth="1"/>
    <col min="4" max="4" width="8.5703125" style="5" customWidth="1"/>
    <col min="5" max="5" width="11.7109375" style="5" customWidth="1"/>
    <col min="6" max="6" width="5.140625" style="5" customWidth="1"/>
    <col min="7" max="7" width="12.42578125" bestFit="1" customWidth="1"/>
  </cols>
  <sheetData>
    <row r="1" spans="1:7" s="72" customFormat="1" ht="39.950000000000003" customHeight="1">
      <c r="A1" s="160"/>
      <c r="B1" s="204" t="s">
        <v>483</v>
      </c>
      <c r="C1" s="204"/>
      <c r="D1" s="73"/>
    </row>
    <row r="2" spans="1:7" s="31" customFormat="1" ht="14.1" customHeight="1">
      <c r="C2" s="180"/>
      <c r="D2" s="15"/>
      <c r="E2" s="15"/>
      <c r="F2" s="15"/>
    </row>
    <row r="3" spans="1:7" s="150" customFormat="1" ht="22.5">
      <c r="A3" s="89"/>
      <c r="B3" s="89"/>
      <c r="C3" s="90" t="s">
        <v>12</v>
      </c>
      <c r="D3" s="87" t="s">
        <v>11</v>
      </c>
      <c r="E3" s="87" t="s">
        <v>126</v>
      </c>
      <c r="F3" s="90" t="s">
        <v>127</v>
      </c>
      <c r="G3" s="100" t="s">
        <v>131</v>
      </c>
    </row>
    <row r="4" spans="1:7" ht="14.1" customHeight="1">
      <c r="C4" s="192"/>
      <c r="F4" s="27"/>
    </row>
    <row r="5" spans="1:7" ht="22.5">
      <c r="C5" s="192" t="s">
        <v>545</v>
      </c>
      <c r="F5" s="27"/>
    </row>
    <row r="6" spans="1:7" ht="14.1" customHeight="1">
      <c r="C6" s="211" t="s">
        <v>478</v>
      </c>
      <c r="D6" s="44">
        <v>101</v>
      </c>
      <c r="E6" s="34">
        <v>81525520450</v>
      </c>
      <c r="F6" s="36" t="s">
        <v>68</v>
      </c>
      <c r="G6" s="170">
        <f>VLOOKUP($E6,'Полный поартикульный'!$A:$E,5,0)</f>
        <v>92.2</v>
      </c>
    </row>
    <row r="7" spans="1:7" ht="14.1" customHeight="1">
      <c r="C7" s="211"/>
      <c r="D7" s="37">
        <v>101</v>
      </c>
      <c r="E7" s="38">
        <v>81525520650</v>
      </c>
      <c r="F7" s="39" t="s">
        <v>68</v>
      </c>
      <c r="G7" s="170">
        <f>VLOOKUP($E7,'Полный поартикульный'!$A:$E,5,0)</f>
        <v>103.1</v>
      </c>
    </row>
    <row r="8" spans="1:7" ht="14.1" customHeight="1">
      <c r="C8" s="211"/>
      <c r="D8" s="37">
        <v>199</v>
      </c>
      <c r="E8" s="38">
        <v>81525521450</v>
      </c>
      <c r="F8" s="39" t="s">
        <v>68</v>
      </c>
      <c r="G8" s="170">
        <f>VLOOKUP($E8,'Полный поартикульный'!$A:$E,5,0)</f>
        <v>173.31</v>
      </c>
    </row>
    <row r="9" spans="1:7" ht="14.1" customHeight="1">
      <c r="C9" s="211"/>
      <c r="D9" s="40">
        <v>399</v>
      </c>
      <c r="E9" s="41">
        <v>81525521650</v>
      </c>
      <c r="F9" s="42" t="s">
        <v>68</v>
      </c>
      <c r="G9" s="170">
        <f>VLOOKUP($E9,'Полный поартикульный'!$A:$E,5,0)</f>
        <v>110.85</v>
      </c>
    </row>
    <row r="10" spans="1:7" ht="14.1" customHeight="1">
      <c r="C10" s="211"/>
      <c r="F10" s="27"/>
    </row>
    <row r="11" spans="1:7" ht="14.1" customHeight="1">
      <c r="C11" s="211"/>
      <c r="D11" s="9"/>
      <c r="F11" s="27"/>
    </row>
    <row r="12" spans="1:7" ht="14.1" customHeight="1">
      <c r="C12" s="211"/>
      <c r="D12" s="9"/>
      <c r="F12" s="27"/>
    </row>
    <row r="13" spans="1:7" ht="14.1" customHeight="1">
      <c r="C13" s="144"/>
      <c r="D13" s="121"/>
      <c r="F13" s="27"/>
    </row>
    <row r="14" spans="1:7" ht="14.1" customHeight="1">
      <c r="C14" s="212" t="s">
        <v>546</v>
      </c>
      <c r="D14" s="121"/>
      <c r="F14" s="27"/>
    </row>
    <row r="15" spans="1:7" ht="14.1" customHeight="1">
      <c r="C15" s="212"/>
      <c r="D15" s="53" t="s">
        <v>18</v>
      </c>
      <c r="E15" s="5">
        <v>81599800099</v>
      </c>
      <c r="F15" s="27" t="s">
        <v>68</v>
      </c>
      <c r="G15" s="170">
        <f>VLOOKUP($E15,'Полный поартикульный'!$A:$E,5,0)</f>
        <v>104.09</v>
      </c>
    </row>
    <row r="16" spans="1:7" ht="14.1" customHeight="1">
      <c r="C16" s="144"/>
      <c r="D16" s="9"/>
      <c r="F16" s="27"/>
    </row>
    <row r="17" spans="3:7" ht="14.1" customHeight="1">
      <c r="C17" s="143"/>
      <c r="D17" s="121"/>
      <c r="F17" s="27"/>
    </row>
    <row r="18" spans="3:7" ht="14.1" customHeight="1">
      <c r="C18" s="143"/>
      <c r="D18" s="121"/>
      <c r="F18" s="27"/>
    </row>
    <row r="19" spans="3:7" ht="22.5">
      <c r="C19" s="192" t="s">
        <v>545</v>
      </c>
      <c r="D19" s="9"/>
      <c r="F19" s="27"/>
    </row>
    <row r="20" spans="3:7" ht="14.1" customHeight="1">
      <c r="C20" s="207" t="s">
        <v>61</v>
      </c>
      <c r="D20" s="35">
        <v>100</v>
      </c>
      <c r="E20" s="34">
        <v>81560010099</v>
      </c>
      <c r="F20" s="36" t="s">
        <v>68</v>
      </c>
      <c r="G20" s="170">
        <f>VLOOKUP($E20,'Полный поартикульный'!$A:$E,5,0)</f>
        <v>92.04</v>
      </c>
    </row>
    <row r="21" spans="3:7" ht="14.1" customHeight="1">
      <c r="C21" s="207"/>
      <c r="D21" s="37">
        <v>101</v>
      </c>
      <c r="E21" s="38">
        <v>81560010199</v>
      </c>
      <c r="F21" s="39" t="s">
        <v>68</v>
      </c>
      <c r="G21" s="170">
        <f>VLOOKUP($E21,'Полный поартикульный'!$A:$E,5,0)</f>
        <v>93.41</v>
      </c>
    </row>
    <row r="22" spans="3:7" ht="14.1" customHeight="1">
      <c r="C22" s="207"/>
      <c r="D22" s="37">
        <v>199</v>
      </c>
      <c r="E22" s="38">
        <v>81560019999</v>
      </c>
      <c r="F22" s="39" t="s">
        <v>68</v>
      </c>
      <c r="G22" s="170">
        <f>VLOOKUP($E22,'Полный поартикульный'!$A:$E,5,0)</f>
        <v>137.63999999999999</v>
      </c>
    </row>
    <row r="23" spans="3:7" ht="14.1" customHeight="1">
      <c r="C23" s="193"/>
      <c r="D23" s="46">
        <v>399</v>
      </c>
      <c r="E23" s="41">
        <v>81560039999</v>
      </c>
      <c r="F23" s="42" t="s">
        <v>68</v>
      </c>
      <c r="G23" s="170">
        <f>VLOOKUP($E23,'Полный поартикульный'!$A:$E,5,0)</f>
        <v>132.75</v>
      </c>
    </row>
    <row r="24" spans="3:7" ht="14.1" customHeight="1">
      <c r="C24" s="194"/>
      <c r="F24" s="27"/>
    </row>
    <row r="25" spans="3:7" ht="22.5">
      <c r="C25" s="192" t="s">
        <v>545</v>
      </c>
      <c r="D25" s="9"/>
      <c r="F25" s="27"/>
    </row>
    <row r="26" spans="3:7" ht="14.1" customHeight="1">
      <c r="C26" s="207" t="s">
        <v>60</v>
      </c>
      <c r="D26" s="35">
        <v>100</v>
      </c>
      <c r="E26" s="34">
        <v>81525524350</v>
      </c>
      <c r="F26" s="36" t="s">
        <v>68</v>
      </c>
      <c r="G26" s="170">
        <f>VLOOKUP($E26,'Полный поартикульный'!$A:$E,5,0)</f>
        <v>101.56</v>
      </c>
    </row>
    <row r="27" spans="3:7" ht="14.1" customHeight="1">
      <c r="C27" s="207"/>
      <c r="D27" s="37">
        <v>101</v>
      </c>
      <c r="E27" s="38">
        <v>81525524550</v>
      </c>
      <c r="F27" s="39" t="s">
        <v>68</v>
      </c>
      <c r="G27" s="170">
        <f>VLOOKUP($E27,'Полный поартикульный'!$A:$E,5,0)</f>
        <v>107.64</v>
      </c>
    </row>
    <row r="28" spans="3:7" ht="14.1" customHeight="1">
      <c r="C28" s="207"/>
      <c r="D28" s="37">
        <v>199</v>
      </c>
      <c r="E28" s="38">
        <v>81525525350</v>
      </c>
      <c r="F28" s="39" t="s">
        <v>68</v>
      </c>
      <c r="G28" s="170">
        <f>VLOOKUP($E28,'Полный поартикульный'!$A:$E,5,0)</f>
        <v>166.28</v>
      </c>
    </row>
    <row r="29" spans="3:7" ht="14.1" customHeight="1">
      <c r="C29" s="207"/>
      <c r="D29" s="40">
        <v>399</v>
      </c>
      <c r="E29" s="41">
        <v>81525525550</v>
      </c>
      <c r="F29" s="42" t="s">
        <v>68</v>
      </c>
      <c r="G29" s="170">
        <f>VLOOKUP($E29,'Полный поартикульный'!$A:$E,5,0)</f>
        <v>143.69999999999999</v>
      </c>
    </row>
    <row r="30" spans="3:7" ht="14.1" customHeight="1">
      <c r="C30" s="207"/>
      <c r="F30" s="27"/>
    </row>
    <row r="31" spans="3:7" ht="14.1" customHeight="1">
      <c r="C31" s="207"/>
      <c r="D31" s="11"/>
      <c r="F31" s="27"/>
    </row>
    <row r="32" spans="3:7" ht="14.1" customHeight="1">
      <c r="C32" s="207"/>
      <c r="D32" s="9"/>
      <c r="F32" s="27"/>
    </row>
    <row r="33" spans="3:7" ht="14.1" customHeight="1">
      <c r="C33" s="143"/>
      <c r="D33" s="121"/>
      <c r="F33" s="27"/>
    </row>
    <row r="34" spans="3:7" ht="14.1" customHeight="1">
      <c r="C34" s="192" t="s">
        <v>547</v>
      </c>
      <c r="D34" s="9"/>
      <c r="F34" s="27"/>
    </row>
    <row r="35" spans="3:7" ht="14.1" customHeight="1">
      <c r="C35" s="207" t="s">
        <v>59</v>
      </c>
      <c r="D35" s="54" t="s">
        <v>18</v>
      </c>
      <c r="E35" s="5">
        <v>81517200150</v>
      </c>
      <c r="F35" s="27" t="s">
        <v>68</v>
      </c>
      <c r="G35" s="170">
        <f>VLOOKUP($E35,'Полный поартикульный'!$A:$E,5,0)</f>
        <v>2.4</v>
      </c>
    </row>
    <row r="36" spans="3:7" ht="14.1" customHeight="1">
      <c r="C36" s="207"/>
      <c r="D36" s="9"/>
      <c r="F36" s="27"/>
    </row>
    <row r="37" spans="3:7" ht="14.1" customHeight="1">
      <c r="C37" s="207"/>
      <c r="F37" s="27"/>
    </row>
    <row r="38" spans="3:7" ht="14.1" customHeight="1">
      <c r="C38" s="143"/>
      <c r="F38" s="27"/>
    </row>
    <row r="39" spans="3:7" ht="22.5">
      <c r="C39" s="192" t="s">
        <v>548</v>
      </c>
      <c r="F39" s="27"/>
    </row>
    <row r="40" spans="3:7" ht="14.1" customHeight="1">
      <c r="C40" s="207" t="s">
        <v>549</v>
      </c>
      <c r="D40" s="44" t="s">
        <v>18</v>
      </c>
      <c r="E40" s="34">
        <v>81526570640</v>
      </c>
      <c r="F40" s="36" t="s">
        <v>68</v>
      </c>
      <c r="G40" s="170">
        <f>VLOOKUP($E40,'Полный поартикульный'!$A:$E,5,0)</f>
        <v>70.459999999999994</v>
      </c>
    </row>
    <row r="41" spans="3:7" ht="14.1" customHeight="1">
      <c r="C41" s="207"/>
    </row>
    <row r="42" spans="3:7">
      <c r="C42" s="207"/>
      <c r="D42" s="9"/>
      <c r="F42" s="7"/>
    </row>
    <row r="43" spans="3:7" ht="14.1" customHeight="1">
      <c r="C43" s="207" t="s">
        <v>550</v>
      </c>
      <c r="D43" s="40" t="s">
        <v>18</v>
      </c>
      <c r="E43" s="41">
        <v>81526570940</v>
      </c>
      <c r="F43" s="42" t="s">
        <v>68</v>
      </c>
      <c r="G43" s="170">
        <f>VLOOKUP($E43,'Полный поартикульный'!$A:$E,5,0)</f>
        <v>15.8</v>
      </c>
    </row>
    <row r="44" spans="3:7" ht="14.1" customHeight="1">
      <c r="C44" s="207"/>
      <c r="D44" s="121"/>
      <c r="F44" s="7"/>
    </row>
    <row r="45" spans="3:7" ht="14.1" customHeight="1">
      <c r="C45" s="207"/>
      <c r="D45" s="9"/>
      <c r="F45" s="7"/>
    </row>
    <row r="46" spans="3:7" ht="14.1" customHeight="1">
      <c r="C46" s="143"/>
      <c r="D46" s="121"/>
      <c r="F46" s="7"/>
    </row>
    <row r="47" spans="3:7" ht="14.1" customHeight="1">
      <c r="C47" s="192" t="s">
        <v>551</v>
      </c>
      <c r="D47" s="9"/>
      <c r="F47" s="7"/>
    </row>
    <row r="48" spans="3:7" ht="14.1" customHeight="1">
      <c r="C48" s="207" t="s">
        <v>553</v>
      </c>
      <c r="D48" s="9"/>
      <c r="F48" s="27"/>
    </row>
    <row r="49" spans="3:7" ht="14.1" customHeight="1">
      <c r="C49" s="207"/>
      <c r="D49" s="9"/>
      <c r="F49" s="27"/>
    </row>
    <row r="50" spans="3:7" ht="14.1" customHeight="1">
      <c r="C50" s="195" t="s">
        <v>100</v>
      </c>
      <c r="D50" s="44">
        <v>700</v>
      </c>
      <c r="E50" s="34">
        <v>82126770099</v>
      </c>
      <c r="F50" s="27" t="s">
        <v>68</v>
      </c>
      <c r="G50" s="170">
        <f>VLOOKUP($E50,'Полный поартикульный'!$A:$E,5,0)</f>
        <v>170.77</v>
      </c>
    </row>
    <row r="51" spans="3:7" ht="14.1" customHeight="1">
      <c r="C51" s="195" t="s">
        <v>99</v>
      </c>
      <c r="D51" s="37">
        <v>700</v>
      </c>
      <c r="E51" s="38">
        <v>82127070099</v>
      </c>
      <c r="F51" s="39" t="s">
        <v>68</v>
      </c>
      <c r="G51" s="170">
        <f>VLOOKUP($E51,'Полный поартикульный'!$A:$E,5,0)</f>
        <v>189.95</v>
      </c>
    </row>
    <row r="52" spans="3:7" ht="14.1" customHeight="1">
      <c r="C52" s="195" t="s">
        <v>98</v>
      </c>
      <c r="D52" s="37">
        <v>700</v>
      </c>
      <c r="E52" s="38">
        <v>82127370099</v>
      </c>
      <c r="F52" s="39" t="s">
        <v>68</v>
      </c>
      <c r="G52" s="170">
        <f>VLOOKUP($E52,'Полный поартикульный'!$A:$E,5,0)</f>
        <v>278.77999999999997</v>
      </c>
    </row>
    <row r="53" spans="3:7" ht="14.1" customHeight="1">
      <c r="C53" s="195" t="s">
        <v>101</v>
      </c>
      <c r="D53" s="40">
        <v>700</v>
      </c>
      <c r="E53" s="41">
        <v>82127670099</v>
      </c>
      <c r="F53" s="27" t="s">
        <v>68</v>
      </c>
      <c r="G53" s="170">
        <f>VLOOKUP($E53,'Полный поартикульный'!$A:$E,5,0)</f>
        <v>352.79</v>
      </c>
    </row>
    <row r="54" spans="3:7" ht="14.1" customHeight="1">
      <c r="C54" s="195"/>
      <c r="D54" s="121"/>
      <c r="F54" s="27"/>
      <c r="G54" s="101"/>
    </row>
    <row r="55" spans="3:7" ht="14.1" customHeight="1">
      <c r="C55" s="192" t="s">
        <v>552</v>
      </c>
    </row>
    <row r="56" spans="3:7" ht="14.1" customHeight="1">
      <c r="C56" s="207" t="s">
        <v>554</v>
      </c>
      <c r="D56" s="9"/>
      <c r="F56" s="27"/>
    </row>
    <row r="57" spans="3:7" ht="14.1" customHeight="1">
      <c r="C57" s="207"/>
    </row>
    <row r="58" spans="3:7" ht="14.1" customHeight="1">
      <c r="C58" s="52" t="s">
        <v>43</v>
      </c>
      <c r="D58" s="35">
        <v>700</v>
      </c>
      <c r="E58" s="34">
        <v>82650012699</v>
      </c>
      <c r="F58" s="36" t="s">
        <v>68</v>
      </c>
      <c r="G58" s="170">
        <f>VLOOKUP($E58,'Полный поартикульный'!$A:$E,5,0)</f>
        <v>229.59</v>
      </c>
    </row>
    <row r="59" spans="3:7" ht="14.1" customHeight="1">
      <c r="C59" s="196" t="s">
        <v>42</v>
      </c>
      <c r="D59" s="37">
        <v>700</v>
      </c>
      <c r="E59" s="38">
        <v>82651012699</v>
      </c>
      <c r="F59" s="39" t="s">
        <v>68</v>
      </c>
      <c r="G59" s="170">
        <f>VLOOKUP($E59,'Полный поартикульный'!$A:$E,5,0)</f>
        <v>276.06</v>
      </c>
    </row>
    <row r="60" spans="3:7" ht="14.1" customHeight="1">
      <c r="C60" s="52" t="s">
        <v>43</v>
      </c>
      <c r="D60" s="37" t="s">
        <v>7</v>
      </c>
      <c r="E60" s="38">
        <v>82650011499</v>
      </c>
      <c r="F60" s="39" t="s">
        <v>68</v>
      </c>
      <c r="G60" s="170">
        <f>VLOOKUP($E60,'Полный поартикульный'!$A:$E,5,0)</f>
        <v>162.66999999999999</v>
      </c>
    </row>
    <row r="61" spans="3:7" ht="14.1" customHeight="1">
      <c r="C61" s="196" t="s">
        <v>42</v>
      </c>
      <c r="D61" s="40" t="s">
        <v>7</v>
      </c>
      <c r="E61" s="41">
        <v>82651011499</v>
      </c>
      <c r="F61" s="42" t="s">
        <v>68</v>
      </c>
      <c r="G61" s="170">
        <f>VLOOKUP($E61,'Полный поартикульный'!$A:$E,5,0)</f>
        <v>195.19</v>
      </c>
    </row>
    <row r="62" spans="3:7" ht="14.1" customHeight="1"/>
    <row r="63" spans="3:7" ht="14.1" customHeight="1">
      <c r="D63" s="9"/>
      <c r="F63" s="27"/>
      <c r="G63" s="91"/>
    </row>
    <row r="64" spans="3:7" ht="14.1" customHeight="1">
      <c r="D64" s="9"/>
      <c r="F64" s="27"/>
    </row>
    <row r="65" spans="4:6" ht="14.1" customHeight="1">
      <c r="D65" s="9"/>
      <c r="F65" s="27"/>
    </row>
    <row r="66" spans="4:6" ht="14.1" customHeight="1"/>
    <row r="67" spans="4:6" ht="14.1" customHeight="1"/>
    <row r="68" spans="4:6" ht="14.1" customHeight="1"/>
    <row r="69" spans="4:6" ht="14.1" customHeight="1"/>
    <row r="169" spans="1:7">
      <c r="A169" s="210"/>
      <c r="B169" s="210"/>
      <c r="C169" s="210"/>
      <c r="D169" s="210"/>
      <c r="E169" s="210"/>
      <c r="F169" s="10"/>
      <c r="G169" s="127"/>
    </row>
    <row r="170" spans="1:7">
      <c r="A170" s="210"/>
      <c r="B170" s="210"/>
      <c r="C170" s="210"/>
      <c r="D170" s="210"/>
      <c r="E170" s="210"/>
      <c r="F170" s="10"/>
      <c r="G170" s="127"/>
    </row>
  </sheetData>
  <autoFilter ref="D3:G61"/>
  <mergeCells count="11">
    <mergeCell ref="A169:E170"/>
    <mergeCell ref="C48:C49"/>
    <mergeCell ref="C56:C57"/>
    <mergeCell ref="C20:C22"/>
    <mergeCell ref="B1:C1"/>
    <mergeCell ref="C26:C32"/>
    <mergeCell ref="C35:C37"/>
    <mergeCell ref="C40:C42"/>
    <mergeCell ref="C6:C12"/>
    <mergeCell ref="C43:C45"/>
    <mergeCell ref="C14:C15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79" fitToHeight="0" orientation="portrait" r:id="rId1"/>
  <headerFooter alignWithMargins="0">
    <oddHeader>&amp;R&amp;G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161"/>
  <sheetViews>
    <sheetView topLeftCell="A19" zoomScaleNormal="100" zoomScaleSheetLayoutView="100" workbookViewId="0">
      <selection activeCell="H19" sqref="H1:H1048576"/>
    </sheetView>
  </sheetViews>
  <sheetFormatPr defaultColWidth="9" defaultRowHeight="12.75"/>
  <cols>
    <col min="1" max="1" width="13" customWidth="1"/>
    <col min="2" max="2" width="9.7109375" customWidth="1"/>
    <col min="3" max="3" width="26.140625" customWidth="1"/>
    <col min="4" max="4" width="8.5703125" style="6" customWidth="1"/>
    <col min="5" max="5" width="11.7109375" style="6" customWidth="1"/>
    <col min="6" max="6" width="5.140625" style="56" customWidth="1"/>
    <col min="7" max="7" width="11.42578125" bestFit="1" customWidth="1"/>
  </cols>
  <sheetData>
    <row r="1" spans="1:7" s="72" customFormat="1" ht="39.950000000000003" customHeight="1">
      <c r="A1" s="160"/>
      <c r="B1" s="204" t="s">
        <v>86</v>
      </c>
      <c r="C1" s="204"/>
      <c r="D1" s="73"/>
      <c r="G1" s="73"/>
    </row>
    <row r="2" spans="1:7" s="31" customFormat="1" ht="14.1" customHeight="1">
      <c r="C2" s="19"/>
      <c r="D2" s="15"/>
      <c r="E2" s="15"/>
      <c r="F2" s="23"/>
    </row>
    <row r="3" spans="1:7" s="150" customFormat="1" ht="22.5">
      <c r="A3" s="89"/>
      <c r="B3" s="89"/>
      <c r="C3" s="87" t="s">
        <v>12</v>
      </c>
      <c r="D3" s="87" t="s">
        <v>11</v>
      </c>
      <c r="E3" s="87" t="s">
        <v>126</v>
      </c>
      <c r="F3" s="90" t="s">
        <v>127</v>
      </c>
      <c r="G3" s="100" t="s">
        <v>131</v>
      </c>
    </row>
    <row r="4" spans="1:7" ht="14.1" customHeight="1">
      <c r="A4" s="2"/>
      <c r="B4" s="2"/>
      <c r="C4" s="165"/>
    </row>
    <row r="5" spans="1:7" ht="14.1" customHeight="1">
      <c r="A5" s="2"/>
      <c r="B5" s="2"/>
      <c r="C5" s="165" t="s">
        <v>555</v>
      </c>
    </row>
    <row r="6" spans="1:7" ht="14.1" customHeight="1">
      <c r="A6" s="2"/>
      <c r="B6" s="2"/>
      <c r="C6" s="213" t="s">
        <v>79</v>
      </c>
      <c r="D6" s="44">
        <v>100</v>
      </c>
      <c r="E6" s="34">
        <v>81571610099</v>
      </c>
      <c r="F6" s="36" t="s">
        <v>68</v>
      </c>
      <c r="G6" s="170">
        <f>VLOOKUP($E6,'Полный поартикульный'!$A:$E,5,0)</f>
        <v>449.91</v>
      </c>
    </row>
    <row r="7" spans="1:7" ht="14.1" customHeight="1">
      <c r="A7" s="2"/>
      <c r="B7" s="2"/>
      <c r="C7" s="213"/>
      <c r="D7" s="37">
        <v>101</v>
      </c>
      <c r="E7" s="38">
        <v>81571610199</v>
      </c>
      <c r="F7" s="39" t="s">
        <v>68</v>
      </c>
      <c r="G7" s="170">
        <f>VLOOKUP($E7,'Полный поартикульный'!$A:$E,5,0)</f>
        <v>468.84</v>
      </c>
    </row>
    <row r="8" spans="1:7" ht="14.1" customHeight="1">
      <c r="A8" s="2"/>
      <c r="B8" s="2"/>
      <c r="C8" s="213"/>
      <c r="D8" s="37">
        <v>399</v>
      </c>
      <c r="E8" s="38">
        <v>81571639999</v>
      </c>
      <c r="F8" s="39" t="s">
        <v>68</v>
      </c>
      <c r="G8" s="170">
        <f>VLOOKUP($E8,'Полный поартикульный'!$A:$E,5,0)</f>
        <v>493.38</v>
      </c>
    </row>
    <row r="9" spans="1:7" ht="14.1" customHeight="1">
      <c r="A9" s="2"/>
      <c r="B9" s="2"/>
      <c r="C9" s="213"/>
      <c r="D9" s="51">
        <v>700</v>
      </c>
      <c r="E9" s="41">
        <v>81571670099</v>
      </c>
      <c r="F9" s="42" t="s">
        <v>68</v>
      </c>
      <c r="G9" s="170">
        <f>VLOOKUP($E9,'Полный поартикульный'!$A:$E,5,0)</f>
        <v>577.03</v>
      </c>
    </row>
    <row r="10" spans="1:7" ht="14.1" customHeight="1">
      <c r="A10" s="2"/>
      <c r="B10" s="2"/>
      <c r="C10" s="213"/>
    </row>
    <row r="11" spans="1:7" ht="14.1" customHeight="1">
      <c r="A11" s="2"/>
      <c r="B11" s="2"/>
      <c r="C11" s="213"/>
      <c r="D11" s="13"/>
      <c r="E11" s="5"/>
      <c r="F11" s="27"/>
    </row>
    <row r="12" spans="1:7" ht="14.1" customHeight="1">
      <c r="A12" s="2"/>
      <c r="B12" s="2"/>
      <c r="C12" s="213"/>
      <c r="F12" s="27"/>
    </row>
    <row r="13" spans="1:7" ht="14.1" customHeight="1">
      <c r="A13" s="2"/>
      <c r="B13" s="2"/>
      <c r="C13" s="213"/>
      <c r="F13" s="27"/>
    </row>
    <row r="14" spans="1:7" ht="14.1" customHeight="1">
      <c r="A14" s="2"/>
      <c r="B14" s="2"/>
      <c r="C14" s="8"/>
      <c r="D14" s="5"/>
      <c r="E14" s="5"/>
      <c r="F14" s="27"/>
    </row>
    <row r="15" spans="1:7" ht="14.1" customHeight="1">
      <c r="A15" s="2"/>
      <c r="B15" s="2"/>
      <c r="C15" s="8"/>
      <c r="D15" s="5"/>
      <c r="E15" s="5"/>
      <c r="F15" s="27"/>
    </row>
    <row r="16" spans="1:7" ht="14.1" customHeight="1">
      <c r="A16" s="2"/>
      <c r="B16" s="2"/>
      <c r="C16" s="8"/>
      <c r="D16" s="5"/>
      <c r="E16" s="5"/>
      <c r="F16" s="27"/>
    </row>
    <row r="17" spans="1:7" ht="14.1" customHeight="1">
      <c r="A17" s="2"/>
      <c r="B17" s="2"/>
      <c r="C17" s="8"/>
      <c r="D17" s="5"/>
      <c r="E17" s="5"/>
      <c r="F17" s="27"/>
    </row>
    <row r="18" spans="1:7" ht="14.1" customHeight="1">
      <c r="A18" s="2"/>
      <c r="B18" s="2"/>
      <c r="C18" s="165" t="s">
        <v>536</v>
      </c>
      <c r="D18" s="5"/>
      <c r="E18" s="5"/>
      <c r="F18" s="27"/>
    </row>
    <row r="19" spans="1:7" ht="14.1" customHeight="1">
      <c r="A19" s="2"/>
      <c r="B19" s="2"/>
      <c r="C19" s="207" t="s">
        <v>80</v>
      </c>
      <c r="D19" s="44">
        <v>100</v>
      </c>
      <c r="E19" s="34">
        <v>81571710099</v>
      </c>
      <c r="F19" s="36" t="s">
        <v>68</v>
      </c>
      <c r="G19" s="170">
        <f>VLOOKUP($E19,'Полный поартикульный'!$A:$E,5,0)</f>
        <v>421.06</v>
      </c>
    </row>
    <row r="20" spans="1:7" ht="14.1" customHeight="1">
      <c r="A20" s="2"/>
      <c r="B20" s="2"/>
      <c r="C20" s="207"/>
      <c r="D20" s="37">
        <v>101</v>
      </c>
      <c r="E20" s="38">
        <v>81571710199</v>
      </c>
      <c r="F20" s="39" t="s">
        <v>68</v>
      </c>
      <c r="G20" s="170">
        <f>VLOOKUP($E20,'Полный поартикульный'!$A:$E,5,0)</f>
        <v>436.38</v>
      </c>
    </row>
    <row r="21" spans="1:7" ht="14.1" customHeight="1">
      <c r="A21" s="2"/>
      <c r="B21" s="2"/>
      <c r="C21" s="207"/>
      <c r="D21" s="37">
        <v>399</v>
      </c>
      <c r="E21" s="38">
        <v>81571739999</v>
      </c>
      <c r="F21" s="39" t="s">
        <v>68</v>
      </c>
      <c r="G21" s="170">
        <f>VLOOKUP($E21,'Полный поартикульный'!$A:$E,5,0)</f>
        <v>482.22</v>
      </c>
    </row>
    <row r="22" spans="1:7" ht="14.1" customHeight="1">
      <c r="A22" s="2"/>
      <c r="B22" s="2"/>
      <c r="C22" s="207"/>
      <c r="D22" s="51">
        <v>700</v>
      </c>
      <c r="E22" s="41">
        <v>81571770099</v>
      </c>
      <c r="F22" s="42" t="s">
        <v>68</v>
      </c>
      <c r="G22" s="170">
        <f>VLOOKUP($E22,'Полный поартикульный'!$A:$E,5,0)</f>
        <v>539.16</v>
      </c>
    </row>
    <row r="23" spans="1:7" ht="14.1" customHeight="1">
      <c r="A23" s="2"/>
      <c r="B23" s="2"/>
      <c r="C23" s="207"/>
    </row>
    <row r="24" spans="1:7" ht="14.1" customHeight="1">
      <c r="A24" s="2"/>
      <c r="B24" s="2"/>
      <c r="C24" s="207"/>
    </row>
    <row r="25" spans="1:7" ht="14.1" customHeight="1">
      <c r="A25" s="2"/>
      <c r="B25" s="2"/>
      <c r="C25" s="207"/>
      <c r="D25" s="13"/>
      <c r="E25" s="5"/>
      <c r="F25" s="27"/>
    </row>
    <row r="26" spans="1:7" ht="14.1" customHeight="1">
      <c r="A26" s="2"/>
      <c r="B26" s="2"/>
      <c r="C26" s="8"/>
      <c r="D26" s="13"/>
      <c r="E26" s="5"/>
      <c r="F26" s="27"/>
    </row>
    <row r="27" spans="1:7" ht="14.1" customHeight="1">
      <c r="A27" s="2"/>
      <c r="B27" s="2"/>
      <c r="C27" s="8"/>
      <c r="D27" s="13"/>
      <c r="E27" s="5"/>
      <c r="F27" s="27"/>
    </row>
    <row r="28" spans="1:7" ht="14.1" customHeight="1">
      <c r="A28" s="2"/>
      <c r="B28" s="2"/>
      <c r="C28" s="8"/>
      <c r="F28" s="27"/>
    </row>
    <row r="29" spans="1:7" ht="14.1" customHeight="1">
      <c r="A29" s="2"/>
      <c r="B29" s="2"/>
      <c r="C29" s="8"/>
      <c r="F29" s="27"/>
    </row>
    <row r="30" spans="1:7" ht="14.1" customHeight="1">
      <c r="A30" s="2"/>
      <c r="B30" s="2"/>
      <c r="C30" s="8"/>
      <c r="D30" s="5"/>
      <c r="E30" s="5"/>
      <c r="F30" s="27"/>
    </row>
    <row r="31" spans="1:7" ht="14.1" customHeight="1">
      <c r="A31" s="2"/>
      <c r="B31" s="2"/>
      <c r="C31" s="8"/>
      <c r="D31" s="5"/>
      <c r="E31" s="5"/>
      <c r="F31" s="27"/>
    </row>
    <row r="32" spans="1:7" ht="14.1" customHeight="1">
      <c r="A32" s="2"/>
      <c r="B32" s="2"/>
      <c r="C32" s="165" t="s">
        <v>542</v>
      </c>
      <c r="D32" s="5"/>
      <c r="E32" s="5"/>
      <c r="F32" s="27"/>
    </row>
    <row r="33" spans="1:7" ht="14.1" customHeight="1">
      <c r="A33" s="2"/>
      <c r="B33" s="2"/>
      <c r="C33" s="207" t="s">
        <v>81</v>
      </c>
      <c r="D33" s="44">
        <v>100</v>
      </c>
      <c r="E33" s="34">
        <v>81571810099</v>
      </c>
      <c r="F33" s="36" t="s">
        <v>68</v>
      </c>
      <c r="G33" s="170">
        <f>VLOOKUP($E33,'Полный поартикульный'!$A:$E,5,0)</f>
        <v>340.07</v>
      </c>
    </row>
    <row r="34" spans="1:7" ht="14.1" customHeight="1">
      <c r="A34" s="2"/>
      <c r="B34" s="2"/>
      <c r="C34" s="207"/>
      <c r="D34" s="37">
        <v>101</v>
      </c>
      <c r="E34" s="38">
        <v>81571810199</v>
      </c>
      <c r="F34" s="39" t="s">
        <v>68</v>
      </c>
      <c r="G34" s="170">
        <f>VLOOKUP($E34,'Полный поартикульный'!$A:$E,5,0)</f>
        <v>350.28</v>
      </c>
    </row>
    <row r="35" spans="1:7" ht="14.1" customHeight="1">
      <c r="A35" s="2"/>
      <c r="B35" s="2"/>
      <c r="C35" s="207"/>
      <c r="D35" s="37">
        <v>399</v>
      </c>
      <c r="E35" s="38">
        <v>81571839999</v>
      </c>
      <c r="F35" s="39" t="s">
        <v>68</v>
      </c>
      <c r="G35" s="170">
        <f>VLOOKUP($E35,'Полный поартикульный'!$A:$E,5,0)</f>
        <v>375.38</v>
      </c>
    </row>
    <row r="36" spans="1:7" ht="14.1" customHeight="1">
      <c r="A36" s="2"/>
      <c r="B36" s="2"/>
      <c r="C36" s="207"/>
      <c r="D36" s="51">
        <v>700</v>
      </c>
      <c r="E36" s="41">
        <v>81571870099</v>
      </c>
      <c r="F36" s="42" t="s">
        <v>68</v>
      </c>
      <c r="G36" s="170">
        <f>VLOOKUP($E36,'Полный поартикульный'!$A:$E,5,0)</f>
        <v>458.99</v>
      </c>
    </row>
    <row r="37" spans="1:7" ht="14.1" customHeight="1">
      <c r="A37" s="2"/>
      <c r="B37" s="2"/>
      <c r="C37" s="207"/>
    </row>
    <row r="38" spans="1:7" ht="14.1" customHeight="1">
      <c r="A38" s="2"/>
      <c r="B38" s="2"/>
      <c r="C38" s="207"/>
    </row>
    <row r="39" spans="1:7" ht="14.1" customHeight="1">
      <c r="A39" s="2"/>
      <c r="B39" s="2"/>
    </row>
    <row r="40" spans="1:7" ht="14.1" customHeight="1">
      <c r="A40" s="2"/>
      <c r="B40" s="2"/>
    </row>
    <row r="41" spans="1:7" ht="14.1" customHeight="1">
      <c r="A41" s="2"/>
      <c r="B41" s="2"/>
      <c r="C41" s="8"/>
      <c r="D41" s="13"/>
      <c r="E41" s="5"/>
      <c r="F41" s="27"/>
    </row>
    <row r="42" spans="1:7" ht="14.1" customHeight="1">
      <c r="A42" s="2"/>
      <c r="B42" s="2"/>
      <c r="C42" s="8"/>
      <c r="D42" s="13"/>
      <c r="E42" s="5"/>
      <c r="F42" s="27"/>
    </row>
    <row r="43" spans="1:7" ht="14.1" customHeight="1">
      <c r="A43" s="2"/>
      <c r="B43" s="2"/>
      <c r="C43" s="8"/>
      <c r="D43" s="13"/>
      <c r="E43" s="5"/>
      <c r="F43" s="27"/>
    </row>
    <row r="44" spans="1:7" ht="14.1" customHeight="1">
      <c r="A44" s="2"/>
      <c r="B44" s="2"/>
      <c r="C44" s="8"/>
    </row>
    <row r="45" spans="1:7" ht="14.1" customHeight="1">
      <c r="A45" s="2"/>
      <c r="B45" s="2"/>
      <c r="C45" s="8"/>
    </row>
    <row r="46" spans="1:7" ht="14.1" customHeight="1">
      <c r="A46" s="2"/>
      <c r="B46" s="2"/>
      <c r="C46" s="165" t="s">
        <v>82</v>
      </c>
      <c r="D46" s="5"/>
      <c r="E46" s="5"/>
      <c r="F46" s="27"/>
    </row>
    <row r="47" spans="1:7" ht="14.1" customHeight="1">
      <c r="A47" s="2"/>
      <c r="B47" s="2"/>
      <c r="C47" s="8"/>
      <c r="D47" s="44">
        <v>100</v>
      </c>
      <c r="E47" s="34">
        <v>81583410099</v>
      </c>
      <c r="F47" s="36" t="s">
        <v>68</v>
      </c>
      <c r="G47" s="170">
        <f>VLOOKUP($E47,'Полный поартикульный'!$A:$E,5,0)</f>
        <v>56.16</v>
      </c>
    </row>
    <row r="48" spans="1:7" ht="14.1" customHeight="1">
      <c r="A48" s="2"/>
      <c r="B48" s="2"/>
      <c r="C48" s="8"/>
      <c r="D48" s="37">
        <v>101</v>
      </c>
      <c r="E48" s="38">
        <v>81583410199</v>
      </c>
      <c r="F48" s="39" t="s">
        <v>68</v>
      </c>
      <c r="G48" s="170">
        <f>VLOOKUP($E48,'Полный поартикульный'!$A:$E,5,0)</f>
        <v>60.28</v>
      </c>
    </row>
    <row r="49" spans="1:8" ht="14.1" customHeight="1">
      <c r="A49" s="2"/>
      <c r="B49" s="2"/>
      <c r="C49" s="8"/>
      <c r="D49" s="37">
        <v>399</v>
      </c>
      <c r="E49" s="38">
        <v>81583439999</v>
      </c>
      <c r="F49" s="39" t="s">
        <v>68</v>
      </c>
      <c r="G49" s="170">
        <f>VLOOKUP($E49,'Полный поартикульный'!$A:$E,5,0)</f>
        <v>59.11</v>
      </c>
    </row>
    <row r="50" spans="1:8" ht="14.1" customHeight="1">
      <c r="A50" s="2"/>
      <c r="B50" s="2"/>
      <c r="C50" s="8"/>
      <c r="D50" s="51">
        <v>199</v>
      </c>
      <c r="E50" s="41">
        <v>81583419999</v>
      </c>
      <c r="F50" s="42" t="s">
        <v>68</v>
      </c>
      <c r="G50" s="170">
        <f>VLOOKUP($E50,'Полный поартикульный'!$A:$E,5,0)</f>
        <v>68.75</v>
      </c>
    </row>
    <row r="51" spans="1:8" ht="14.1" customHeight="1">
      <c r="A51" s="2"/>
      <c r="B51" s="2"/>
      <c r="C51" s="8"/>
      <c r="D51" s="5"/>
      <c r="E51" s="5"/>
      <c r="F51" s="27"/>
    </row>
    <row r="52" spans="1:8" s="6" customFormat="1" ht="14.1" customHeight="1">
      <c r="D52" s="5"/>
      <c r="E52" s="5"/>
      <c r="F52" s="9"/>
      <c r="G52" s="91"/>
    </row>
    <row r="53" spans="1:8" ht="14.1" customHeight="1">
      <c r="A53" s="2"/>
      <c r="B53" s="2"/>
      <c r="C53" s="2"/>
      <c r="D53" s="5"/>
      <c r="E53" s="5"/>
      <c r="F53" s="27"/>
    </row>
    <row r="54" spans="1:8" s="72" customFormat="1" ht="39.950000000000003" customHeight="1">
      <c r="A54" s="160"/>
      <c r="B54" s="208" t="s">
        <v>490</v>
      </c>
      <c r="C54" s="208"/>
      <c r="D54" s="73"/>
    </row>
    <row r="55" spans="1:8" s="31" customFormat="1" ht="14.1" customHeight="1">
      <c r="A55" s="32"/>
      <c r="B55" s="32"/>
      <c r="C55" s="15"/>
      <c r="D55" s="15"/>
      <c r="E55" s="15"/>
      <c r="F55" s="15"/>
    </row>
    <row r="56" spans="1:8" s="150" customFormat="1" ht="22.5">
      <c r="A56" s="89"/>
      <c r="B56" s="89"/>
      <c r="C56" s="87" t="s">
        <v>12</v>
      </c>
      <c r="D56" s="87" t="s">
        <v>11</v>
      </c>
      <c r="E56" s="87" t="s">
        <v>126</v>
      </c>
      <c r="F56" s="90" t="s">
        <v>127</v>
      </c>
      <c r="G56" s="100" t="s">
        <v>131</v>
      </c>
    </row>
    <row r="57" spans="1:8" s="150" customFormat="1">
      <c r="A57" s="152"/>
      <c r="B57" s="152"/>
      <c r="C57" s="158"/>
      <c r="D57" s="158"/>
      <c r="E57" s="158"/>
      <c r="F57" s="162"/>
      <c r="G57" s="158"/>
      <c r="H57" s="158"/>
    </row>
    <row r="58" spans="1:8" ht="14.1" customHeight="1">
      <c r="A58" s="6"/>
      <c r="B58" s="6"/>
      <c r="C58" s="166" t="s">
        <v>556</v>
      </c>
      <c r="D58" s="5"/>
      <c r="E58" s="5"/>
      <c r="F58" s="12"/>
    </row>
    <row r="59" spans="1:8" ht="14.1" customHeight="1">
      <c r="C59" s="213" t="s">
        <v>557</v>
      </c>
      <c r="D59" s="44" t="s">
        <v>25</v>
      </c>
      <c r="E59" s="34">
        <v>81519700140</v>
      </c>
      <c r="F59" s="36" t="s">
        <v>68</v>
      </c>
      <c r="G59" s="170">
        <f>VLOOKUP($E59,'Полный поартикульный'!$A:$E,5,0)</f>
        <v>49.89</v>
      </c>
    </row>
    <row r="60" spans="1:8" ht="14.1" customHeight="1">
      <c r="C60" s="213"/>
      <c r="D60" s="40" t="s">
        <v>26</v>
      </c>
      <c r="E60" s="41">
        <v>81519700240</v>
      </c>
      <c r="F60" s="42" t="s">
        <v>68</v>
      </c>
      <c r="G60" s="170">
        <f>VLOOKUP($E60,'Полный поартикульный'!$A:$E,5,0)</f>
        <v>29.64</v>
      </c>
    </row>
    <row r="61" spans="1:8" ht="14.1" customHeight="1">
      <c r="C61" s="2"/>
      <c r="D61" s="9"/>
      <c r="E61" s="5"/>
      <c r="F61" s="27"/>
    </row>
    <row r="62" spans="1:8" ht="14.1" customHeight="1">
      <c r="C62" s="2"/>
      <c r="D62" s="9"/>
      <c r="E62" s="5"/>
      <c r="F62" s="27"/>
    </row>
    <row r="63" spans="1:8" ht="14.1" customHeight="1">
      <c r="C63" s="166" t="s">
        <v>556</v>
      </c>
      <c r="D63" s="9"/>
      <c r="E63" s="5"/>
      <c r="F63" s="27"/>
    </row>
    <row r="64" spans="1:8" ht="14.1" customHeight="1">
      <c r="C64" s="213" t="s">
        <v>558</v>
      </c>
      <c r="D64" s="44" t="s">
        <v>25</v>
      </c>
      <c r="E64" s="34">
        <v>81581400099</v>
      </c>
      <c r="F64" s="36" t="s">
        <v>68</v>
      </c>
      <c r="G64" s="170">
        <f>VLOOKUP($E64,'Полный поартикульный'!$A:$E,5,0)</f>
        <v>49.97</v>
      </c>
    </row>
    <row r="65" spans="3:7" ht="14.1" customHeight="1">
      <c r="C65" s="213"/>
      <c r="D65" s="40" t="s">
        <v>26</v>
      </c>
      <c r="E65" s="41">
        <v>81581500099</v>
      </c>
      <c r="F65" s="42" t="s">
        <v>68</v>
      </c>
      <c r="G65" s="170">
        <f>VLOOKUP($E65,'Полный поартикульный'!$A:$E,5,0)</f>
        <v>60.61</v>
      </c>
    </row>
    <row r="66" spans="3:7" ht="14.1" customHeight="1">
      <c r="C66" s="83"/>
      <c r="D66" s="11"/>
      <c r="E66" s="5"/>
      <c r="F66" s="27"/>
    </row>
    <row r="67" spans="3:7" ht="14.1" customHeight="1">
      <c r="C67" s="8"/>
      <c r="D67" s="9"/>
      <c r="E67" s="5"/>
      <c r="F67" s="27"/>
    </row>
    <row r="68" spans="3:7" ht="14.1" customHeight="1">
      <c r="C68" s="166" t="s">
        <v>551</v>
      </c>
      <c r="D68" s="9"/>
      <c r="E68" s="5"/>
      <c r="F68" s="27"/>
    </row>
    <row r="69" spans="3:7" ht="14.1" customHeight="1">
      <c r="C69" s="207" t="s">
        <v>559</v>
      </c>
      <c r="D69" s="9"/>
      <c r="E69" s="5"/>
      <c r="F69" s="27"/>
    </row>
    <row r="70" spans="3:7" ht="14.1" customHeight="1">
      <c r="C70" s="207"/>
      <c r="D70" s="9"/>
      <c r="E70" s="5"/>
      <c r="F70" s="27"/>
    </row>
    <row r="71" spans="3:7" ht="14.1" customHeight="1">
      <c r="C71" s="207" t="s">
        <v>58</v>
      </c>
      <c r="D71" s="9"/>
      <c r="E71" s="5"/>
      <c r="F71" s="27"/>
    </row>
    <row r="72" spans="3:7" ht="14.1" customHeight="1">
      <c r="C72" s="207"/>
      <c r="D72" s="11">
        <v>700</v>
      </c>
      <c r="E72" s="5">
        <v>82126770099</v>
      </c>
      <c r="F72" s="27" t="s">
        <v>68</v>
      </c>
      <c r="G72" s="170">
        <f>VLOOKUP($E72,'Полный поартикульный'!$A:$E,5,0)</f>
        <v>170.77</v>
      </c>
    </row>
    <row r="73" spans="3:7" ht="14.1" customHeight="1">
      <c r="C73" s="207" t="s">
        <v>57</v>
      </c>
      <c r="D73" s="81"/>
      <c r="E73" s="5"/>
      <c r="F73" s="27"/>
    </row>
    <row r="74" spans="3:7" ht="14.1" customHeight="1">
      <c r="C74" s="207"/>
      <c r="D74" s="81">
        <v>700</v>
      </c>
      <c r="E74" s="5">
        <v>82127070099</v>
      </c>
      <c r="F74" s="27" t="s">
        <v>68</v>
      </c>
      <c r="G74" s="170">
        <f>VLOOKUP($E74,'Полный поартикульный'!$A:$E,5,0)</f>
        <v>189.95</v>
      </c>
    </row>
    <row r="75" spans="3:7" ht="14.1" customHeight="1">
      <c r="C75" s="207" t="s">
        <v>56</v>
      </c>
      <c r="D75" s="81"/>
      <c r="E75" s="5"/>
      <c r="F75" s="27"/>
    </row>
    <row r="76" spans="3:7" ht="14.1" customHeight="1">
      <c r="C76" s="207"/>
      <c r="D76" s="81">
        <v>700</v>
      </c>
      <c r="E76" s="5">
        <v>82127370099</v>
      </c>
      <c r="F76" s="27" t="s">
        <v>68</v>
      </c>
      <c r="G76" s="170">
        <f>VLOOKUP($E76,'Полный поартикульный'!$A:$E,5,0)</f>
        <v>278.77999999999997</v>
      </c>
    </row>
    <row r="77" spans="3:7" ht="14.1" customHeight="1">
      <c r="C77" s="207" t="s">
        <v>55</v>
      </c>
      <c r="D77" s="81"/>
      <c r="E77" s="5"/>
      <c r="F77" s="27"/>
    </row>
    <row r="78" spans="3:7" ht="14.1" customHeight="1">
      <c r="C78" s="207"/>
      <c r="D78" s="81">
        <v>700</v>
      </c>
      <c r="E78" s="5">
        <v>82127670099</v>
      </c>
      <c r="F78" s="27" t="s">
        <v>68</v>
      </c>
      <c r="G78" s="170">
        <f>VLOOKUP($E78,'Полный поартикульный'!$A:$E,5,0)</f>
        <v>352.79</v>
      </c>
    </row>
    <row r="79" spans="3:7" ht="14.1" customHeight="1">
      <c r="C79" s="143"/>
      <c r="D79" s="121"/>
      <c r="E79" s="5"/>
      <c r="F79" s="27"/>
      <c r="G79" s="101"/>
    </row>
    <row r="80" spans="3:7" ht="14.1" customHeight="1">
      <c r="C80" s="166" t="s">
        <v>560</v>
      </c>
      <c r="D80" s="11"/>
      <c r="E80" s="5"/>
      <c r="F80" s="27"/>
    </row>
    <row r="81" spans="3:7" ht="14.1" customHeight="1">
      <c r="C81" s="207" t="s">
        <v>561</v>
      </c>
      <c r="D81" s="9"/>
      <c r="E81" s="5"/>
      <c r="F81" s="27"/>
    </row>
    <row r="82" spans="3:7" ht="14.1" customHeight="1">
      <c r="C82" s="207"/>
      <c r="D82" s="9"/>
      <c r="E82" s="5"/>
      <c r="F82" s="27"/>
    </row>
    <row r="83" spans="3:7" ht="14.1" customHeight="1">
      <c r="C83" s="52" t="s">
        <v>43</v>
      </c>
      <c r="D83" s="35">
        <v>700</v>
      </c>
      <c r="E83" s="34">
        <v>82650012699</v>
      </c>
      <c r="F83" s="36" t="s">
        <v>68</v>
      </c>
      <c r="G83" s="170">
        <f>VLOOKUP($E83,'Полный поартикульный'!$A:$E,5,0)</f>
        <v>229.59</v>
      </c>
    </row>
    <row r="84" spans="3:7" ht="14.1" customHeight="1">
      <c r="C84" s="10" t="s">
        <v>42</v>
      </c>
      <c r="D84" s="37">
        <v>700</v>
      </c>
      <c r="E84" s="38">
        <v>82651012699</v>
      </c>
      <c r="F84" s="39" t="s">
        <v>68</v>
      </c>
      <c r="G84" s="170">
        <f>VLOOKUP($E84,'Полный поартикульный'!$A:$E,5,0)</f>
        <v>276.06</v>
      </c>
    </row>
    <row r="85" spans="3:7" ht="14.1" customHeight="1">
      <c r="C85" s="52" t="s">
        <v>43</v>
      </c>
      <c r="D85" s="37" t="s">
        <v>7</v>
      </c>
      <c r="E85" s="38">
        <v>82650011499</v>
      </c>
      <c r="F85" s="39" t="s">
        <v>68</v>
      </c>
      <c r="G85" s="170">
        <f>VLOOKUP($E85,'Полный поартикульный'!$A:$E,5,0)</f>
        <v>162.66999999999999</v>
      </c>
    </row>
    <row r="86" spans="3:7" ht="14.1" customHeight="1">
      <c r="C86" s="10" t="s">
        <v>42</v>
      </c>
      <c r="D86" s="40" t="s">
        <v>7</v>
      </c>
      <c r="E86" s="41">
        <v>82651011499</v>
      </c>
      <c r="F86" s="42" t="s">
        <v>68</v>
      </c>
      <c r="G86" s="170">
        <f>VLOOKUP($E86,'Полный поартикульный'!$A:$E,5,0)</f>
        <v>195.19</v>
      </c>
    </row>
    <row r="87" spans="3:7" ht="14.1" customHeight="1">
      <c r="C87" s="8"/>
      <c r="D87" s="11"/>
      <c r="E87" s="5"/>
      <c r="F87" s="27"/>
    </row>
    <row r="88" spans="3:7" ht="14.1" customHeight="1">
      <c r="C88" s="8"/>
      <c r="D88" s="81"/>
      <c r="E88" s="5"/>
      <c r="F88" s="27"/>
    </row>
    <row r="89" spans="3:7" ht="14.1" customHeight="1">
      <c r="C89" s="8"/>
      <c r="D89" s="81"/>
      <c r="E89" s="5"/>
      <c r="F89" s="27"/>
    </row>
    <row r="90" spans="3:7" ht="14.1" customHeight="1">
      <c r="C90" s="8"/>
      <c r="D90" s="81"/>
      <c r="E90" s="5"/>
      <c r="F90" s="27"/>
    </row>
    <row r="91" spans="3:7" ht="14.1" customHeight="1">
      <c r="C91" s="8"/>
      <c r="D91" s="5"/>
      <c r="E91" s="5"/>
      <c r="F91" s="27"/>
    </row>
    <row r="92" spans="3:7" ht="14.1" customHeight="1">
      <c r="C92" s="5"/>
      <c r="D92" s="5"/>
      <c r="E92" s="5"/>
      <c r="F92" s="27"/>
    </row>
    <row r="93" spans="3:7" ht="14.1" customHeight="1">
      <c r="C93" s="5"/>
      <c r="D93" s="5"/>
      <c r="E93" s="5"/>
      <c r="F93" s="27"/>
    </row>
    <row r="94" spans="3:7" ht="14.1" customHeight="1">
      <c r="C94" s="8"/>
      <c r="D94" s="11"/>
      <c r="E94" s="5"/>
      <c r="F94" s="27"/>
    </row>
    <row r="95" spans="3:7" ht="14.1" customHeight="1">
      <c r="C95" s="8"/>
      <c r="D95" s="81"/>
      <c r="E95" s="5"/>
      <c r="F95" s="27"/>
    </row>
    <row r="96" spans="3:7" ht="14.1" customHeight="1">
      <c r="C96" s="8"/>
      <c r="D96" s="81"/>
      <c r="E96" s="5"/>
      <c r="F96" s="27"/>
    </row>
    <row r="97" spans="3:7" ht="14.1" customHeight="1">
      <c r="C97" s="8"/>
      <c r="D97" s="81"/>
      <c r="E97" s="5"/>
      <c r="F97" s="27"/>
    </row>
    <row r="98" spans="3:7" ht="14.1" customHeight="1">
      <c r="C98" s="8"/>
      <c r="D98" s="5"/>
      <c r="E98" s="5"/>
      <c r="F98" s="5"/>
    </row>
    <row r="99" spans="3:7" ht="14.1" customHeight="1">
      <c r="C99" s="2"/>
      <c r="D99" s="5"/>
      <c r="E99" s="5"/>
      <c r="F99" s="7"/>
    </row>
    <row r="100" spans="3:7" ht="14.1" customHeight="1">
      <c r="C100" s="2"/>
      <c r="D100" s="5"/>
      <c r="E100" s="5"/>
      <c r="F100" s="7"/>
    </row>
    <row r="101" spans="3:7" ht="14.1" customHeight="1">
      <c r="C101" s="5"/>
      <c r="D101" s="5"/>
      <c r="E101" s="5"/>
      <c r="F101" s="7"/>
    </row>
    <row r="102" spans="3:7" s="6" customFormat="1" ht="14.1" customHeight="1">
      <c r="C102" s="5"/>
      <c r="D102" s="5"/>
      <c r="E102" s="5"/>
      <c r="F102" s="7"/>
    </row>
    <row r="103" spans="3:7" s="6" customFormat="1" ht="14.1" customHeight="1">
      <c r="D103" s="5"/>
      <c r="E103" s="5"/>
      <c r="F103" s="5"/>
      <c r="G103" s="91"/>
    </row>
    <row r="160" spans="1:7">
      <c r="A160" s="210"/>
      <c r="B160" s="210"/>
      <c r="C160" s="210"/>
      <c r="D160" s="210"/>
      <c r="E160" s="210"/>
      <c r="F160" s="59"/>
      <c r="G160" s="127"/>
    </row>
    <row r="161" spans="1:7">
      <c r="A161" s="210"/>
      <c r="B161" s="210"/>
      <c r="C161" s="210"/>
      <c r="D161" s="210"/>
      <c r="E161" s="210"/>
      <c r="F161" s="59"/>
      <c r="G161" s="127"/>
    </row>
  </sheetData>
  <autoFilter ref="A3:H3"/>
  <mergeCells count="14">
    <mergeCell ref="A160:E161"/>
    <mergeCell ref="C71:C72"/>
    <mergeCell ref="C73:C74"/>
    <mergeCell ref="C75:C76"/>
    <mergeCell ref="C77:C78"/>
    <mergeCell ref="B1:C1"/>
    <mergeCell ref="C81:C82"/>
    <mergeCell ref="C33:C38"/>
    <mergeCell ref="C19:C25"/>
    <mergeCell ref="C6:C13"/>
    <mergeCell ref="B54:C54"/>
    <mergeCell ref="C59:C60"/>
    <mergeCell ref="C64:C65"/>
    <mergeCell ref="C69:C70"/>
  </mergeCells>
  <pageMargins left="0.39370078740157483" right="0.39370078740157483" top="0.47244094488188981" bottom="0.47244094488188981" header="0.51181102362204722" footer="0.51181102362204722"/>
  <pageSetup paperSize="9" scale="81" fitToHeight="0" orientation="portrait" r:id="rId1"/>
  <headerFooter alignWithMargins="0">
    <oddHeader>&amp;R&amp;G</oddHeader>
  </headerFooter>
  <rowBreaks count="1" manualBreakCount="1">
    <brk id="53" max="1638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144"/>
  <sheetViews>
    <sheetView topLeftCell="A115" zoomScaleNormal="100" zoomScaleSheetLayoutView="100" zoomScalePageLayoutView="115" workbookViewId="0">
      <selection activeCell="H115" sqref="H1:H1048576"/>
    </sheetView>
  </sheetViews>
  <sheetFormatPr defaultColWidth="9" defaultRowHeight="12.75"/>
  <cols>
    <col min="1" max="1" width="11.7109375" customWidth="1"/>
    <col min="2" max="2" width="9.7109375" customWidth="1"/>
    <col min="3" max="3" width="30.42578125" style="2" customWidth="1"/>
    <col min="4" max="4" width="8.5703125" style="5" customWidth="1"/>
    <col min="5" max="5" width="11.7109375" style="5" customWidth="1"/>
    <col min="6" max="6" width="5.140625" style="5" customWidth="1"/>
    <col min="7" max="7" width="12.42578125" bestFit="1" customWidth="1"/>
  </cols>
  <sheetData>
    <row r="1" spans="1:7" s="72" customFormat="1" ht="39.950000000000003" customHeight="1">
      <c r="A1" s="160"/>
      <c r="B1" s="204" t="s">
        <v>84</v>
      </c>
      <c r="C1" s="204"/>
      <c r="D1" s="73"/>
    </row>
    <row r="2" spans="1:7" s="31" customFormat="1" ht="14.1" customHeight="1">
      <c r="C2" s="19"/>
      <c r="D2" s="15"/>
      <c r="E2" s="15"/>
      <c r="F2" s="15"/>
    </row>
    <row r="3" spans="1:7" s="77" customFormat="1" ht="22.5">
      <c r="A3" s="89"/>
      <c r="B3" s="89"/>
      <c r="C3" s="87" t="s">
        <v>12</v>
      </c>
      <c r="D3" s="87" t="s">
        <v>11</v>
      </c>
      <c r="E3" s="87" t="s">
        <v>126</v>
      </c>
      <c r="F3" s="90" t="s">
        <v>127</v>
      </c>
      <c r="G3" s="100" t="s">
        <v>131</v>
      </c>
    </row>
    <row r="4" spans="1:7" s="77" customFormat="1" ht="12" customHeight="1">
      <c r="A4" s="152"/>
      <c r="B4" s="152"/>
      <c r="C4" s="167"/>
      <c r="D4" s="158"/>
      <c r="E4" s="158"/>
      <c r="F4" s="162"/>
      <c r="G4" s="168"/>
    </row>
    <row r="5" spans="1:7" s="77" customFormat="1" ht="12" customHeight="1">
      <c r="A5" s="152"/>
      <c r="B5" s="152"/>
      <c r="C5" s="167" t="s">
        <v>555</v>
      </c>
      <c r="D5" s="158"/>
      <c r="E5" s="158"/>
      <c r="F5" s="162"/>
      <c r="G5" s="168"/>
    </row>
    <row r="6" spans="1:7" ht="14.1" customHeight="1">
      <c r="A6" s="2"/>
      <c r="B6" s="2"/>
      <c r="C6" s="213" t="s">
        <v>388</v>
      </c>
      <c r="D6" s="53"/>
      <c r="F6" s="7"/>
    </row>
    <row r="7" spans="1:7" ht="14.1" customHeight="1">
      <c r="A7" s="2"/>
      <c r="B7" s="2"/>
      <c r="C7" s="213"/>
      <c r="D7" s="54"/>
      <c r="F7" s="7"/>
    </row>
    <row r="8" spans="1:7" ht="14.1" customHeight="1">
      <c r="A8" s="2"/>
      <c r="B8" s="2"/>
      <c r="C8" s="213"/>
      <c r="D8" s="54"/>
      <c r="F8" s="7"/>
    </row>
    <row r="9" spans="1:7" ht="14.1" customHeight="1">
      <c r="A9" s="2"/>
      <c r="B9" s="2"/>
      <c r="C9" s="213"/>
      <c r="D9" s="54"/>
      <c r="F9" s="7"/>
    </row>
    <row r="10" spans="1:7" ht="14.1" customHeight="1">
      <c r="A10" s="2"/>
      <c r="B10" s="2"/>
      <c r="C10" s="213"/>
      <c r="D10" s="54"/>
      <c r="F10" s="7"/>
    </row>
    <row r="11" spans="1:7" ht="14.1" customHeight="1">
      <c r="A11" s="2"/>
      <c r="B11" s="2"/>
      <c r="C11" s="213"/>
      <c r="D11" s="54"/>
      <c r="F11" s="7"/>
    </row>
    <row r="12" spans="1:7" ht="14.1" customHeight="1">
      <c r="A12" s="2"/>
      <c r="B12" s="2"/>
      <c r="C12" s="213"/>
      <c r="D12" s="54"/>
      <c r="F12" s="7"/>
    </row>
    <row r="13" spans="1:7" ht="14.1" customHeight="1">
      <c r="A13" s="2"/>
      <c r="B13" s="2"/>
      <c r="C13" s="8"/>
      <c r="D13" s="54"/>
      <c r="F13" s="7"/>
    </row>
    <row r="14" spans="1:7" ht="14.1" customHeight="1">
      <c r="A14" s="2"/>
      <c r="B14" s="2"/>
      <c r="D14" s="54"/>
      <c r="F14" s="7"/>
    </row>
    <row r="15" spans="1:7" ht="14.1" customHeight="1">
      <c r="A15" s="2"/>
      <c r="B15" s="2"/>
      <c r="C15" s="207" t="s">
        <v>40</v>
      </c>
      <c r="D15" s="54">
        <v>700</v>
      </c>
      <c r="E15" s="5">
        <v>81583570099</v>
      </c>
      <c r="F15" s="27" t="s">
        <v>70</v>
      </c>
      <c r="G15" s="170">
        <f>VLOOKUP($E15,'Полный поартикульный'!$A:$E,5,0)</f>
        <v>828.15</v>
      </c>
    </row>
    <row r="16" spans="1:7" ht="14.1" customHeight="1">
      <c r="A16" s="2"/>
      <c r="B16" s="2"/>
      <c r="C16" s="207"/>
      <c r="D16" s="54"/>
      <c r="F16" s="7"/>
    </row>
    <row r="17" spans="1:7" ht="14.1" customHeight="1">
      <c r="A17" s="2"/>
      <c r="B17" s="2"/>
      <c r="C17" s="213" t="s">
        <v>41</v>
      </c>
      <c r="D17" s="54">
        <v>700</v>
      </c>
      <c r="E17" s="5">
        <v>81584570099</v>
      </c>
      <c r="F17" s="27" t="s">
        <v>70</v>
      </c>
      <c r="G17" s="170">
        <f>VLOOKUP($E17,'Полный поартикульный'!$A:$E,5,0)</f>
        <v>828.15</v>
      </c>
    </row>
    <row r="18" spans="1:7" ht="14.1" customHeight="1">
      <c r="A18" s="2"/>
      <c r="B18" s="2"/>
      <c r="C18" s="213"/>
      <c r="D18" s="54"/>
      <c r="F18" s="7"/>
    </row>
    <row r="19" spans="1:7" ht="14.1" customHeight="1">
      <c r="A19" s="2"/>
      <c r="B19" s="2"/>
      <c r="C19" s="8"/>
      <c r="D19" s="54"/>
      <c r="F19" s="7"/>
    </row>
    <row r="20" spans="1:7" ht="14.1" customHeight="1">
      <c r="A20" s="2"/>
      <c r="B20" s="2"/>
      <c r="D20" s="54"/>
      <c r="F20" s="7"/>
    </row>
    <row r="21" spans="1:7" ht="14.1" customHeight="1">
      <c r="A21" s="2"/>
      <c r="B21" s="2"/>
      <c r="C21" s="167" t="s">
        <v>536</v>
      </c>
      <c r="D21" s="54"/>
      <c r="F21" s="7"/>
    </row>
    <row r="22" spans="1:7" ht="14.1" customHeight="1">
      <c r="A22" s="2"/>
      <c r="B22" s="2"/>
      <c r="C22" s="213" t="s">
        <v>37</v>
      </c>
      <c r="D22" s="53"/>
      <c r="F22" s="7"/>
    </row>
    <row r="23" spans="1:7" ht="14.1" customHeight="1">
      <c r="A23" s="2"/>
      <c r="B23" s="2"/>
      <c r="C23" s="213"/>
      <c r="D23" s="54"/>
      <c r="F23" s="7"/>
    </row>
    <row r="24" spans="1:7" ht="14.1" customHeight="1">
      <c r="A24" s="2"/>
      <c r="B24" s="2"/>
      <c r="C24" s="213"/>
      <c r="D24" s="54"/>
      <c r="F24" s="7"/>
    </row>
    <row r="25" spans="1:7" ht="14.1" customHeight="1">
      <c r="A25" s="2"/>
      <c r="B25" s="2"/>
      <c r="C25" s="213"/>
      <c r="D25" s="54"/>
      <c r="F25" s="7"/>
    </row>
    <row r="26" spans="1:7" ht="14.1" customHeight="1">
      <c r="A26" s="2"/>
      <c r="B26" s="2"/>
      <c r="C26" s="213"/>
      <c r="D26" s="54"/>
      <c r="F26" s="7"/>
    </row>
    <row r="27" spans="1:7" ht="14.1" customHeight="1">
      <c r="A27" s="2"/>
      <c r="B27" s="2"/>
      <c r="C27" s="213"/>
      <c r="D27" s="54"/>
      <c r="F27" s="7"/>
    </row>
    <row r="28" spans="1:7" ht="14.1" customHeight="1">
      <c r="A28" s="2"/>
      <c r="B28" s="2"/>
      <c r="C28" s="213"/>
      <c r="D28" s="54"/>
      <c r="F28" s="7"/>
    </row>
    <row r="29" spans="1:7" ht="14.1" customHeight="1">
      <c r="A29" s="2"/>
      <c r="B29" s="2"/>
      <c r="C29" s="8"/>
      <c r="D29" s="54"/>
      <c r="F29" s="7"/>
    </row>
    <row r="30" spans="1:7" ht="14.1" customHeight="1">
      <c r="A30" s="2"/>
      <c r="B30" s="2"/>
      <c r="C30" s="8"/>
      <c r="D30" s="54"/>
      <c r="F30" s="7"/>
    </row>
    <row r="31" spans="1:7" ht="14.1" customHeight="1">
      <c r="A31" s="2"/>
      <c r="B31" s="2"/>
      <c r="C31" s="207" t="s">
        <v>40</v>
      </c>
      <c r="D31" s="54">
        <v>700</v>
      </c>
      <c r="E31" s="5">
        <v>81583670099</v>
      </c>
      <c r="F31" s="27" t="s">
        <v>70</v>
      </c>
      <c r="G31" s="170">
        <f>VLOOKUP($E31,'Полный поартикульный'!$A:$E,5,0)</f>
        <v>1436.95</v>
      </c>
    </row>
    <row r="32" spans="1:7" ht="14.1" customHeight="1">
      <c r="A32" s="2"/>
      <c r="B32" s="2"/>
      <c r="C32" s="207"/>
      <c r="D32" s="54"/>
      <c r="F32" s="7"/>
    </row>
    <row r="33" spans="1:7" ht="14.1" customHeight="1">
      <c r="A33" s="2"/>
      <c r="B33" s="2"/>
      <c r="C33" s="213" t="s">
        <v>41</v>
      </c>
      <c r="D33" s="54">
        <v>700</v>
      </c>
      <c r="E33" s="5">
        <v>81584670099</v>
      </c>
      <c r="F33" s="27" t="s">
        <v>70</v>
      </c>
      <c r="G33" s="170">
        <f>VLOOKUP($E33,'Полный поартикульный'!$A:$E,5,0)</f>
        <v>1436.95</v>
      </c>
    </row>
    <row r="34" spans="1:7" ht="14.1" customHeight="1">
      <c r="A34" s="2"/>
      <c r="B34" s="2"/>
      <c r="C34" s="213"/>
      <c r="D34" s="54"/>
      <c r="F34" s="7"/>
    </row>
    <row r="35" spans="1:7" ht="14.1" customHeight="1">
      <c r="A35" s="2"/>
      <c r="B35" s="2"/>
      <c r="C35" s="8"/>
      <c r="D35" s="54"/>
      <c r="F35" s="7"/>
    </row>
    <row r="36" spans="1:7" ht="14.1" customHeight="1">
      <c r="A36" s="2"/>
      <c r="B36" s="2"/>
      <c r="D36" s="54"/>
      <c r="F36" s="7"/>
    </row>
    <row r="37" spans="1:7" ht="14.1" customHeight="1">
      <c r="A37" s="2"/>
      <c r="B37" s="2"/>
      <c r="C37" s="167" t="s">
        <v>536</v>
      </c>
      <c r="D37" s="54"/>
      <c r="F37" s="7"/>
    </row>
    <row r="38" spans="1:7" ht="14.1" customHeight="1">
      <c r="A38" s="2"/>
      <c r="B38" s="2"/>
      <c r="C38" s="213" t="s">
        <v>36</v>
      </c>
      <c r="D38" s="53"/>
      <c r="F38" s="7"/>
    </row>
    <row r="39" spans="1:7" ht="14.1" customHeight="1">
      <c r="A39" s="2"/>
      <c r="B39" s="2"/>
      <c r="C39" s="213"/>
      <c r="D39" s="54"/>
      <c r="F39" s="7"/>
    </row>
    <row r="40" spans="1:7" ht="14.1" customHeight="1">
      <c r="A40" s="2"/>
      <c r="B40" s="2"/>
      <c r="C40" s="213"/>
      <c r="D40" s="54"/>
      <c r="F40" s="7"/>
    </row>
    <row r="41" spans="1:7" ht="14.1" customHeight="1">
      <c r="A41" s="2"/>
      <c r="B41" s="2"/>
      <c r="C41" s="213"/>
      <c r="D41" s="54"/>
      <c r="F41" s="7"/>
    </row>
    <row r="42" spans="1:7" ht="14.1" customHeight="1">
      <c r="A42" s="2"/>
      <c r="B42" s="2"/>
      <c r="C42" s="213"/>
      <c r="D42" s="54"/>
      <c r="F42" s="7"/>
    </row>
    <row r="43" spans="1:7" ht="14.1" customHeight="1">
      <c r="A43" s="2"/>
      <c r="B43" s="2"/>
      <c r="C43" s="213"/>
      <c r="D43" s="54"/>
      <c r="F43" s="7"/>
    </row>
    <row r="44" spans="1:7" ht="14.1" customHeight="1">
      <c r="A44" s="2"/>
      <c r="B44" s="2"/>
      <c r="C44" s="213"/>
      <c r="D44" s="54"/>
      <c r="F44" s="7"/>
    </row>
    <row r="45" spans="1:7" ht="14.1" customHeight="1">
      <c r="A45" s="2"/>
      <c r="B45" s="2"/>
      <c r="C45" s="8"/>
      <c r="D45" s="54"/>
      <c r="F45" s="7"/>
    </row>
    <row r="46" spans="1:7" ht="14.1" customHeight="1">
      <c r="A46" s="2"/>
      <c r="B46" s="2"/>
      <c r="C46" s="8"/>
      <c r="D46" s="54"/>
      <c r="F46" s="7"/>
    </row>
    <row r="47" spans="1:7" ht="14.1" customHeight="1">
      <c r="A47" s="2"/>
      <c r="B47" s="2"/>
      <c r="C47" s="207" t="s">
        <v>40</v>
      </c>
      <c r="D47" s="54">
        <v>700</v>
      </c>
      <c r="E47" s="5">
        <v>81583870099</v>
      </c>
      <c r="F47" s="27" t="s">
        <v>70</v>
      </c>
      <c r="G47" s="170">
        <f>VLOOKUP($E47,'Полный поартикульный'!$A:$E,5,0)</f>
        <v>1436.95</v>
      </c>
    </row>
    <row r="48" spans="1:7" ht="14.1" customHeight="1">
      <c r="A48" s="2"/>
      <c r="B48" s="2"/>
      <c r="C48" s="207"/>
      <c r="D48" s="54"/>
      <c r="F48" s="7"/>
    </row>
    <row r="49" spans="1:7" ht="14.1" customHeight="1">
      <c r="A49" s="2"/>
      <c r="B49" s="2"/>
      <c r="C49" s="213" t="s">
        <v>41</v>
      </c>
      <c r="D49" s="54">
        <v>700</v>
      </c>
      <c r="E49" s="5">
        <v>81584870099</v>
      </c>
      <c r="F49" s="27" t="s">
        <v>70</v>
      </c>
      <c r="G49" s="170">
        <f>VLOOKUP($E49,'Полный поартикульный'!$A:$E,5,0)</f>
        <v>1436.95</v>
      </c>
    </row>
    <row r="50" spans="1:7" ht="14.1" customHeight="1">
      <c r="A50" s="2"/>
      <c r="B50" s="2"/>
      <c r="C50" s="213"/>
      <c r="D50" s="54"/>
      <c r="F50" s="7"/>
    </row>
    <row r="51" spans="1:7" ht="14.1" customHeight="1">
      <c r="A51" s="2"/>
      <c r="B51" s="2"/>
      <c r="C51" s="8"/>
      <c r="D51" s="54"/>
      <c r="F51" s="7"/>
    </row>
    <row r="52" spans="1:7" ht="14.1" customHeight="1">
      <c r="A52" s="2"/>
      <c r="B52" s="2"/>
      <c r="C52" s="8"/>
      <c r="D52" s="54"/>
      <c r="F52" s="7"/>
    </row>
    <row r="53" spans="1:7" ht="14.1" customHeight="1">
      <c r="A53" s="2"/>
      <c r="B53" s="2"/>
      <c r="C53" s="167" t="s">
        <v>536</v>
      </c>
      <c r="D53" s="7"/>
      <c r="E53" s="7"/>
      <c r="F53" s="7"/>
    </row>
    <row r="54" spans="1:7" ht="14.1" customHeight="1">
      <c r="A54" s="2"/>
      <c r="B54" s="2"/>
      <c r="C54" s="207" t="s">
        <v>38</v>
      </c>
      <c r="D54" s="11"/>
      <c r="E54" s="7"/>
      <c r="F54" s="7"/>
    </row>
    <row r="55" spans="1:7" ht="14.1" customHeight="1">
      <c r="A55" s="2"/>
      <c r="B55" s="2"/>
      <c r="C55" s="207"/>
      <c r="D55" s="9"/>
      <c r="E55" s="7"/>
      <c r="F55" s="7"/>
    </row>
    <row r="56" spans="1:7" ht="14.1" customHeight="1">
      <c r="A56" s="2"/>
      <c r="B56" s="2"/>
      <c r="C56" s="207"/>
      <c r="D56" s="9"/>
      <c r="E56" s="7"/>
      <c r="F56" s="7"/>
    </row>
    <row r="57" spans="1:7" ht="14.1" customHeight="1">
      <c r="A57" s="2"/>
      <c r="B57" s="2"/>
      <c r="C57" s="207"/>
      <c r="D57" s="9"/>
      <c r="E57" s="7"/>
      <c r="F57" s="7"/>
    </row>
    <row r="58" spans="1:7" ht="14.1" customHeight="1">
      <c r="A58" s="2"/>
      <c r="B58" s="2"/>
      <c r="C58" s="207"/>
      <c r="D58" s="9"/>
      <c r="E58" s="7"/>
      <c r="F58" s="7"/>
    </row>
    <row r="59" spans="1:7" ht="14.1" customHeight="1">
      <c r="A59" s="2"/>
      <c r="B59" s="2"/>
      <c r="C59" s="207"/>
      <c r="D59" s="13"/>
      <c r="E59" s="7"/>
      <c r="F59" s="7"/>
    </row>
    <row r="60" spans="1:7" ht="14.1" customHeight="1">
      <c r="A60" s="2"/>
      <c r="B60" s="2"/>
      <c r="C60" s="207"/>
      <c r="D60" s="13"/>
      <c r="E60" s="7"/>
      <c r="F60" s="7"/>
    </row>
    <row r="61" spans="1:7" ht="14.1" customHeight="1">
      <c r="A61" s="2"/>
      <c r="B61" s="2"/>
      <c r="C61" s="8"/>
      <c r="D61" s="13"/>
      <c r="E61" s="7"/>
      <c r="F61" s="7"/>
    </row>
    <row r="62" spans="1:7" ht="14.1" customHeight="1">
      <c r="A62" s="2"/>
      <c r="B62" s="2"/>
      <c r="C62" s="8"/>
      <c r="D62" s="54"/>
      <c r="F62" s="27"/>
    </row>
    <row r="63" spans="1:7" ht="14.1" customHeight="1">
      <c r="A63" s="2"/>
      <c r="B63" s="2"/>
      <c r="C63" s="8"/>
      <c r="D63" s="54"/>
      <c r="F63" s="7"/>
    </row>
    <row r="64" spans="1:7" ht="14.1" customHeight="1">
      <c r="A64" s="2"/>
      <c r="B64" s="2"/>
      <c r="C64" s="82" t="s">
        <v>41</v>
      </c>
      <c r="D64" s="54">
        <v>700</v>
      </c>
      <c r="E64" s="5">
        <v>81584770099</v>
      </c>
      <c r="F64" s="27" t="s">
        <v>70</v>
      </c>
      <c r="G64" s="170">
        <f>VLOOKUP($E64,'Полный поартикульный'!$A:$E,5,0)</f>
        <v>1828.26</v>
      </c>
    </row>
    <row r="65" spans="1:7" ht="14.1" customHeight="1">
      <c r="A65" s="2"/>
      <c r="B65" s="2"/>
      <c r="C65" s="82"/>
      <c r="D65" s="54"/>
      <c r="F65" s="7"/>
    </row>
    <row r="66" spans="1:7" ht="14.1" customHeight="1">
      <c r="A66" s="2"/>
      <c r="B66" s="2"/>
      <c r="C66" s="8"/>
      <c r="D66" s="7"/>
      <c r="E66" s="7"/>
      <c r="F66" s="7"/>
    </row>
    <row r="67" spans="1:7" ht="14.1" customHeight="1">
      <c r="A67" s="2"/>
      <c r="B67" s="2"/>
      <c r="C67" s="8"/>
      <c r="D67" s="7"/>
      <c r="E67" s="7"/>
      <c r="F67" s="7"/>
    </row>
    <row r="68" spans="1:7" ht="14.1" customHeight="1">
      <c r="A68" s="2"/>
      <c r="B68" s="2"/>
      <c r="C68" s="167" t="s">
        <v>562</v>
      </c>
      <c r="D68" s="7"/>
      <c r="E68" s="7"/>
      <c r="F68" s="7"/>
    </row>
    <row r="69" spans="1:7" ht="14.1" customHeight="1">
      <c r="A69" s="2"/>
      <c r="B69" s="2"/>
      <c r="C69" s="213" t="s">
        <v>39</v>
      </c>
      <c r="D69" s="7"/>
      <c r="E69" s="7"/>
      <c r="F69" s="7"/>
    </row>
    <row r="70" spans="1:7" ht="14.1" customHeight="1">
      <c r="A70" s="2"/>
      <c r="B70" s="2"/>
      <c r="C70" s="213"/>
      <c r="D70" s="11"/>
      <c r="E70" s="7"/>
      <c r="F70" s="7"/>
    </row>
    <row r="71" spans="1:7" ht="14.1" customHeight="1">
      <c r="A71" s="2"/>
      <c r="B71" s="2"/>
      <c r="C71" s="213"/>
      <c r="D71" s="9"/>
      <c r="E71" s="7"/>
      <c r="F71" s="7"/>
    </row>
    <row r="72" spans="1:7" ht="14.1" customHeight="1">
      <c r="A72" s="2"/>
      <c r="B72" s="2"/>
      <c r="C72" s="213"/>
      <c r="D72" s="9"/>
      <c r="E72" s="7"/>
      <c r="F72" s="7"/>
    </row>
    <row r="73" spans="1:7" ht="14.1" customHeight="1">
      <c r="A73" s="2"/>
      <c r="B73" s="2"/>
      <c r="C73" s="213"/>
      <c r="D73" s="9"/>
      <c r="E73" s="7"/>
      <c r="F73" s="7"/>
    </row>
    <row r="74" spans="1:7" ht="14.1" customHeight="1">
      <c r="A74" s="2"/>
      <c r="B74" s="2"/>
      <c r="C74" s="8"/>
      <c r="D74" s="9"/>
      <c r="E74" s="7"/>
      <c r="F74" s="7"/>
    </row>
    <row r="75" spans="1:7" ht="14.1" customHeight="1">
      <c r="A75" s="2"/>
      <c r="B75" s="2"/>
      <c r="C75" s="8"/>
      <c r="D75" s="13"/>
      <c r="E75" s="7"/>
      <c r="F75" s="7"/>
    </row>
    <row r="76" spans="1:7" ht="14.1" customHeight="1">
      <c r="A76" s="2"/>
      <c r="B76" s="2"/>
      <c r="C76" s="8"/>
      <c r="D76" s="13"/>
      <c r="E76" s="7"/>
      <c r="F76" s="7"/>
    </row>
    <row r="77" spans="1:7" ht="14.1" customHeight="1">
      <c r="A77" s="2"/>
      <c r="B77" s="2"/>
      <c r="C77" s="8"/>
      <c r="D77" s="13"/>
      <c r="E77" s="7"/>
      <c r="F77" s="7"/>
    </row>
    <row r="78" spans="1:7" ht="14.1" customHeight="1">
      <c r="A78" s="2"/>
      <c r="B78" s="2"/>
      <c r="C78" s="207" t="s">
        <v>40</v>
      </c>
      <c r="D78" s="54">
        <v>700</v>
      </c>
      <c r="E78" s="5">
        <v>81583970099</v>
      </c>
      <c r="F78" s="27" t="s">
        <v>70</v>
      </c>
      <c r="G78" s="170">
        <f>VLOOKUP($E78,'Полный поартикульный'!$A:$E,5,0)</f>
        <v>862.55</v>
      </c>
    </row>
    <row r="79" spans="1:7" ht="14.1" customHeight="1">
      <c r="A79" s="2"/>
      <c r="B79" s="2"/>
      <c r="C79" s="207"/>
      <c r="D79" s="54"/>
      <c r="F79" s="7"/>
    </row>
    <row r="80" spans="1:7" ht="14.1" customHeight="1">
      <c r="A80" s="2"/>
      <c r="B80" s="2"/>
      <c r="C80" s="213" t="s">
        <v>41</v>
      </c>
      <c r="D80" s="54">
        <v>700</v>
      </c>
      <c r="E80" s="5">
        <v>81584970099</v>
      </c>
      <c r="F80" s="27" t="s">
        <v>70</v>
      </c>
      <c r="G80" s="170">
        <f>VLOOKUP($E80,'Полный поартикульный'!$A:$E,5,0)</f>
        <v>864.83</v>
      </c>
    </row>
    <row r="81" spans="1:7" ht="14.1" customHeight="1">
      <c r="A81" s="2"/>
      <c r="B81" s="2"/>
      <c r="C81" s="213"/>
      <c r="D81" s="54"/>
      <c r="F81" s="7"/>
    </row>
    <row r="82" spans="1:7" ht="14.1" customHeight="1">
      <c r="A82" s="2"/>
      <c r="B82" s="2"/>
      <c r="C82" s="8"/>
      <c r="D82" s="7"/>
      <c r="E82" s="7"/>
      <c r="F82" s="7"/>
    </row>
    <row r="83" spans="1:7" ht="14.1" customHeight="1">
      <c r="A83" s="2"/>
      <c r="B83" s="2"/>
      <c r="C83" s="8"/>
      <c r="D83" s="7"/>
      <c r="E83" s="7"/>
      <c r="F83" s="7"/>
    </row>
    <row r="84" spans="1:7" s="72" customFormat="1" ht="39.950000000000003" customHeight="1">
      <c r="A84" s="160"/>
      <c r="B84" s="208" t="s">
        <v>491</v>
      </c>
      <c r="C84" s="208"/>
      <c r="D84" s="73"/>
    </row>
    <row r="85" spans="1:7" s="31" customFormat="1" ht="14.1" customHeight="1">
      <c r="A85" s="19"/>
      <c r="B85" s="19"/>
      <c r="C85" s="19"/>
      <c r="D85" s="15"/>
      <c r="E85" s="15"/>
      <c r="F85" s="15"/>
    </row>
    <row r="86" spans="1:7" s="77" customFormat="1" ht="22.5">
      <c r="A86" s="89"/>
      <c r="B86" s="89"/>
      <c r="C86" s="87" t="s">
        <v>12</v>
      </c>
      <c r="D86" s="87" t="s">
        <v>11</v>
      </c>
      <c r="E86" s="87" t="s">
        <v>126</v>
      </c>
      <c r="F86" s="90" t="s">
        <v>127</v>
      </c>
      <c r="G86" s="100" t="s">
        <v>131</v>
      </c>
    </row>
    <row r="87" spans="1:7">
      <c r="C87" s="163"/>
      <c r="F87" s="7"/>
    </row>
    <row r="88" spans="1:7">
      <c r="C88" s="163" t="s">
        <v>551</v>
      </c>
      <c r="F88" s="7"/>
    </row>
    <row r="89" spans="1:7" ht="14.1" customHeight="1">
      <c r="C89" s="207" t="s">
        <v>563</v>
      </c>
      <c r="D89" s="9"/>
      <c r="F89" s="7"/>
    </row>
    <row r="90" spans="1:7" ht="14.1" customHeight="1">
      <c r="C90" s="207"/>
      <c r="D90" s="9"/>
      <c r="F90" s="7"/>
    </row>
    <row r="91" spans="1:7" ht="14.1" customHeight="1">
      <c r="C91" s="207" t="s">
        <v>29</v>
      </c>
      <c r="D91" s="9"/>
      <c r="F91" s="7"/>
    </row>
    <row r="92" spans="1:7" ht="14.1" customHeight="1">
      <c r="C92" s="207"/>
      <c r="D92" s="11">
        <v>700</v>
      </c>
      <c r="E92" s="5">
        <v>82126770099</v>
      </c>
      <c r="F92" s="27" t="s">
        <v>68</v>
      </c>
      <c r="G92" s="170">
        <f>VLOOKUP($E92,'Полный поартикульный'!$A:$E,5,0)</f>
        <v>170.77</v>
      </c>
    </row>
    <row r="93" spans="1:7" ht="14.1" customHeight="1">
      <c r="C93" s="207" t="s">
        <v>30</v>
      </c>
      <c r="D93" s="81"/>
      <c r="F93" s="27"/>
    </row>
    <row r="94" spans="1:7" ht="14.1" customHeight="1">
      <c r="C94" s="207"/>
      <c r="D94" s="81">
        <v>700</v>
      </c>
      <c r="E94" s="5">
        <v>82127070099</v>
      </c>
      <c r="F94" s="27" t="s">
        <v>68</v>
      </c>
      <c r="G94" s="170">
        <f>VLOOKUP($E94,'Полный поартикульный'!$A:$E,5,0)</f>
        <v>189.95</v>
      </c>
    </row>
    <row r="95" spans="1:7" ht="14.1" customHeight="1">
      <c r="C95" s="207" t="s">
        <v>28</v>
      </c>
      <c r="D95" s="81"/>
      <c r="F95" s="27"/>
    </row>
    <row r="96" spans="1:7" ht="14.1" customHeight="1">
      <c r="C96" s="207"/>
      <c r="D96" s="81">
        <v>700</v>
      </c>
      <c r="E96" s="5">
        <v>82127370099</v>
      </c>
      <c r="F96" s="27" t="s">
        <v>68</v>
      </c>
      <c r="G96" s="170">
        <f>VLOOKUP($E96,'Полный поартикульный'!$A:$E,5,0)</f>
        <v>278.77999999999997</v>
      </c>
    </row>
    <row r="97" spans="3:7" ht="14.1" customHeight="1">
      <c r="C97" s="207" t="s">
        <v>27</v>
      </c>
      <c r="D97" s="81"/>
      <c r="F97" s="27"/>
    </row>
    <row r="98" spans="3:7" ht="14.1" customHeight="1">
      <c r="C98" s="207"/>
      <c r="D98" s="81">
        <v>700</v>
      </c>
      <c r="E98" s="5">
        <v>82127670099</v>
      </c>
      <c r="F98" s="27" t="s">
        <v>68</v>
      </c>
      <c r="G98" s="170">
        <f>VLOOKUP($E98,'Полный поартикульный'!$A:$E,5,0)</f>
        <v>352.79</v>
      </c>
    </row>
    <row r="99" spans="3:7" ht="14.1" customHeight="1">
      <c r="C99" s="138"/>
      <c r="D99" s="121"/>
      <c r="F99" s="27"/>
      <c r="G99" s="101"/>
    </row>
    <row r="100" spans="3:7" ht="14.1" customHeight="1">
      <c r="C100" s="163" t="s">
        <v>560</v>
      </c>
      <c r="D100" s="11"/>
      <c r="F100" s="7"/>
    </row>
    <row r="101" spans="3:7" ht="14.1" customHeight="1">
      <c r="C101" s="207" t="s">
        <v>564</v>
      </c>
      <c r="D101" s="9"/>
      <c r="F101" s="7"/>
    </row>
    <row r="102" spans="3:7" ht="14.1" customHeight="1">
      <c r="C102" s="207"/>
      <c r="D102" s="9"/>
      <c r="F102" s="7"/>
    </row>
    <row r="103" spans="3:7" ht="14.1" customHeight="1">
      <c r="C103" s="133"/>
      <c r="D103" s="9"/>
      <c r="F103" s="7"/>
    </row>
    <row r="104" spans="3:7" ht="14.1" customHeight="1">
      <c r="C104" s="52" t="s">
        <v>31</v>
      </c>
      <c r="D104" s="35">
        <v>126</v>
      </c>
      <c r="E104" s="34">
        <v>82650012699</v>
      </c>
      <c r="F104" s="36" t="s">
        <v>68</v>
      </c>
      <c r="G104" s="170">
        <f>VLOOKUP($E104,'Полный поартикульный'!$A:$E,5,0)</f>
        <v>229.59</v>
      </c>
    </row>
    <row r="105" spans="3:7" ht="14.1" customHeight="1">
      <c r="C105" s="141" t="s">
        <v>32</v>
      </c>
      <c r="D105" s="37">
        <v>126</v>
      </c>
      <c r="E105" s="38">
        <v>82651012699</v>
      </c>
      <c r="F105" s="39" t="s">
        <v>68</v>
      </c>
      <c r="G105" s="170">
        <f>VLOOKUP($E105,'Полный поартикульный'!$A:$E,5,0)</f>
        <v>276.06</v>
      </c>
    </row>
    <row r="106" spans="3:7" ht="14.1" customHeight="1">
      <c r="C106" s="26" t="s">
        <v>31</v>
      </c>
      <c r="D106" s="50">
        <v>114</v>
      </c>
      <c r="E106" s="38">
        <v>82650011499</v>
      </c>
      <c r="F106" s="39" t="s">
        <v>68</v>
      </c>
      <c r="G106" s="170">
        <f>VLOOKUP($E106,'Полный поартикульный'!$A:$E,5,0)</f>
        <v>162.66999999999999</v>
      </c>
    </row>
    <row r="107" spans="3:7" ht="14.1" customHeight="1">
      <c r="C107" s="26"/>
      <c r="D107" s="51"/>
      <c r="E107" s="41"/>
      <c r="F107" s="42"/>
      <c r="G107" s="101"/>
    </row>
    <row r="108" spans="3:7" ht="14.1" customHeight="1">
      <c r="C108" s="163" t="s">
        <v>565</v>
      </c>
      <c r="D108" s="13"/>
      <c r="F108" s="27"/>
      <c r="G108" s="101"/>
    </row>
    <row r="109" spans="3:7">
      <c r="C109" s="209" t="s">
        <v>566</v>
      </c>
      <c r="D109" s="121">
        <v>114</v>
      </c>
      <c r="E109" s="5">
        <v>82651011499</v>
      </c>
      <c r="F109" s="27" t="s">
        <v>68</v>
      </c>
      <c r="G109" s="170">
        <f>VLOOKUP($E109,'Полный поартикульный'!$A:$E,5,0)</f>
        <v>195.19</v>
      </c>
    </row>
    <row r="110" spans="3:7">
      <c r="C110" s="209"/>
      <c r="D110" s="9"/>
      <c r="F110" s="27"/>
    </row>
    <row r="111" spans="3:7">
      <c r="C111" s="133"/>
      <c r="D111" s="9"/>
      <c r="F111" s="27"/>
    </row>
    <row r="112" spans="3:7">
      <c r="C112" s="163" t="s">
        <v>567</v>
      </c>
      <c r="D112" s="9"/>
      <c r="F112" s="27"/>
    </row>
    <row r="113" spans="3:10">
      <c r="C113" s="207" t="s">
        <v>568</v>
      </c>
      <c r="D113" s="9">
        <v>700</v>
      </c>
      <c r="E113" s="5">
        <v>81440070099</v>
      </c>
      <c r="F113" s="27" t="s">
        <v>70</v>
      </c>
      <c r="G113" s="170">
        <f>VLOOKUP($E113,'Полный поартикульный'!$A:$E,5,0)</f>
        <v>78.05</v>
      </c>
    </row>
    <row r="114" spans="3:10">
      <c r="C114" s="207"/>
      <c r="F114" s="27"/>
    </row>
    <row r="115" spans="3:10">
      <c r="C115" s="138"/>
      <c r="F115" s="27"/>
    </row>
    <row r="116" spans="3:10">
      <c r="C116" s="163"/>
      <c r="F116" s="27"/>
    </row>
    <row r="117" spans="3:10" ht="14.1" customHeight="1">
      <c r="C117" s="163" t="s">
        <v>149</v>
      </c>
      <c r="D117" s="35">
        <v>101</v>
      </c>
      <c r="E117" s="34">
        <v>81031110199</v>
      </c>
      <c r="F117" s="36" t="s">
        <v>70</v>
      </c>
      <c r="G117" s="170">
        <f>VLOOKUP($E117,'Полный поартикульный'!$A:$E,5,0)</f>
        <v>35.520000000000003</v>
      </c>
    </row>
    <row r="118" spans="3:10" ht="14.1" customHeight="1">
      <c r="C118" s="10"/>
      <c r="D118" s="37">
        <v>300</v>
      </c>
      <c r="E118" s="38">
        <v>81031130099</v>
      </c>
      <c r="F118" s="39" t="s">
        <v>70</v>
      </c>
      <c r="G118" s="170">
        <f>VLOOKUP($E118,'Полный поартикульный'!$A:$E,5,0)</f>
        <v>38.090000000000003</v>
      </c>
    </row>
    <row r="119" spans="3:10" ht="14.1" customHeight="1">
      <c r="C119" s="8"/>
      <c r="D119" s="37">
        <v>107</v>
      </c>
      <c r="E119" s="38">
        <v>81031110799</v>
      </c>
      <c r="F119" s="39" t="s">
        <v>70</v>
      </c>
      <c r="G119" s="170">
        <f>VLOOKUP($E119,'Полный поартикульный'!$A:$E,5,0)</f>
        <v>48.78</v>
      </c>
    </row>
    <row r="120" spans="3:10" ht="14.1" customHeight="1">
      <c r="C120" s="8"/>
      <c r="D120" s="37">
        <v>199</v>
      </c>
      <c r="E120" s="38">
        <v>81031119999</v>
      </c>
      <c r="F120" s="39" t="s">
        <v>70</v>
      </c>
      <c r="G120" s="170">
        <f>VLOOKUP($E120,'Полный поартикульный'!$A:$E,5,0)</f>
        <v>57.16</v>
      </c>
    </row>
    <row r="121" spans="3:10" ht="14.1" customHeight="1">
      <c r="C121" s="8"/>
      <c r="D121" s="40">
        <v>399</v>
      </c>
      <c r="E121" s="41">
        <v>81031139999</v>
      </c>
      <c r="F121" s="42" t="s">
        <v>70</v>
      </c>
      <c r="G121" s="170">
        <f>VLOOKUP($E121,'Полный поартикульный'!$A:$E,5,0)</f>
        <v>57.16</v>
      </c>
    </row>
    <row r="122" spans="3:10">
      <c r="C122" s="8"/>
      <c r="F122" s="27"/>
    </row>
    <row r="123" spans="3:10" ht="14.1" customHeight="1">
      <c r="C123" s="163" t="s">
        <v>569</v>
      </c>
      <c r="D123" s="81"/>
      <c r="F123" s="27"/>
    </row>
    <row r="124" spans="3:10" ht="14.1" customHeight="1">
      <c r="C124" s="207" t="s">
        <v>570</v>
      </c>
      <c r="D124" s="35">
        <v>101</v>
      </c>
      <c r="E124" s="34">
        <v>80720010199</v>
      </c>
      <c r="F124" s="36" t="s">
        <v>70</v>
      </c>
      <c r="G124" s="170">
        <f>VLOOKUP($E124,'Полный поартикульный'!$A:$E,5,0)</f>
        <v>46.01</v>
      </c>
    </row>
    <row r="125" spans="3:10" ht="14.1" customHeight="1">
      <c r="C125" s="207"/>
      <c r="D125" s="37">
        <v>300</v>
      </c>
      <c r="E125" s="38">
        <v>80720030099</v>
      </c>
      <c r="F125" s="39" t="s">
        <v>70</v>
      </c>
      <c r="G125" s="170">
        <f>VLOOKUP($E125,'Полный поартикульный'!$A:$E,5,0)</f>
        <v>46.01</v>
      </c>
    </row>
    <row r="126" spans="3:10" ht="14.1" customHeight="1">
      <c r="C126" s="207"/>
      <c r="D126" s="37">
        <v>113</v>
      </c>
      <c r="E126" s="38">
        <v>80720011399</v>
      </c>
      <c r="F126" s="39" t="s">
        <v>70</v>
      </c>
      <c r="G126" s="170">
        <f>VLOOKUP($E126,'Полный поартикульный'!$A:$E,5,0)</f>
        <v>69.23</v>
      </c>
    </row>
    <row r="127" spans="3:10" ht="14.1" customHeight="1">
      <c r="C127" s="8"/>
      <c r="D127" s="40">
        <v>399</v>
      </c>
      <c r="E127" s="41">
        <v>80720039999</v>
      </c>
      <c r="F127" s="42" t="s">
        <v>70</v>
      </c>
      <c r="G127" s="170">
        <f>VLOOKUP($E127,'Полный поартикульный'!$A:$E,5,0)</f>
        <v>76.680000000000007</v>
      </c>
    </row>
    <row r="128" spans="3:10" ht="14.1" customHeight="1">
      <c r="C128" s="8"/>
      <c r="D128" s="9"/>
      <c r="F128" s="27"/>
      <c r="G128" s="5"/>
      <c r="I128" s="5"/>
      <c r="J128" s="5"/>
    </row>
    <row r="129" spans="1:7" ht="14.1" customHeight="1">
      <c r="C129" s="8"/>
      <c r="D129" s="81"/>
      <c r="F129" s="27"/>
    </row>
    <row r="130" spans="1:7" ht="14.1" customHeight="1">
      <c r="C130" s="163" t="s">
        <v>35</v>
      </c>
      <c r="D130" s="35">
        <v>101</v>
      </c>
      <c r="E130" s="34">
        <v>80720110199</v>
      </c>
      <c r="F130" s="36" t="s">
        <v>70</v>
      </c>
      <c r="G130" s="170">
        <f>VLOOKUP($E130,'Полный поартикульный'!$A:$E,5,0)</f>
        <v>76.22</v>
      </c>
    </row>
    <row r="131" spans="1:7" ht="14.1" customHeight="1">
      <c r="C131" s="8"/>
      <c r="D131" s="37">
        <v>300</v>
      </c>
      <c r="E131" s="38">
        <v>80720130099</v>
      </c>
      <c r="F131" s="39" t="s">
        <v>70</v>
      </c>
      <c r="G131" s="170">
        <f>VLOOKUP($E131,'Полный поартикульный'!$A:$E,5,0)</f>
        <v>76.22</v>
      </c>
    </row>
    <row r="132" spans="1:7" ht="14.1" customHeight="1">
      <c r="D132" s="37">
        <v>113</v>
      </c>
      <c r="E132" s="38">
        <v>80720111399</v>
      </c>
      <c r="F132" s="39" t="s">
        <v>70</v>
      </c>
      <c r="G132" s="170">
        <f>VLOOKUP($E132,'Полный поартикульный'!$A:$E,5,0)</f>
        <v>111.54</v>
      </c>
    </row>
    <row r="133" spans="1:7" ht="14.1" customHeight="1">
      <c r="C133" s="8"/>
      <c r="D133" s="40">
        <v>399</v>
      </c>
      <c r="E133" s="41">
        <v>80720139999</v>
      </c>
      <c r="F133" s="42" t="s">
        <v>70</v>
      </c>
      <c r="G133" s="170">
        <f>VLOOKUP($E133,'Полный поартикульный'!$A:$E,5,0)</f>
        <v>131.06</v>
      </c>
    </row>
    <row r="134" spans="1:7">
      <c r="C134" s="8"/>
      <c r="F134" s="7"/>
    </row>
    <row r="135" spans="1:7">
      <c r="F135" s="7"/>
    </row>
    <row r="136" spans="1:7">
      <c r="F136" s="7"/>
    </row>
    <row r="137" spans="1:7">
      <c r="F137" s="7"/>
    </row>
    <row r="138" spans="1:7" s="6" customFormat="1" ht="14.1" customHeight="1">
      <c r="C138" s="2"/>
      <c r="D138" s="5"/>
      <c r="E138" s="5"/>
      <c r="F138" s="5"/>
      <c r="G138" s="91"/>
    </row>
    <row r="139" spans="1:7">
      <c r="C139" s="6"/>
    </row>
    <row r="142" spans="1:7">
      <c r="A142" s="159"/>
      <c r="B142" s="159"/>
      <c r="D142" s="159"/>
      <c r="E142" s="159"/>
      <c r="F142" s="10"/>
      <c r="G142" s="127"/>
    </row>
    <row r="143" spans="1:7">
      <c r="A143" s="159"/>
      <c r="B143" s="159"/>
      <c r="C143" s="159"/>
      <c r="D143" s="159"/>
      <c r="E143" s="159"/>
      <c r="F143" s="10"/>
      <c r="G143" s="127"/>
    </row>
    <row r="144" spans="1:7">
      <c r="C144" s="159"/>
    </row>
  </sheetData>
  <mergeCells count="24">
    <mergeCell ref="B1:C1"/>
    <mergeCell ref="C22:C28"/>
    <mergeCell ref="C6:C12"/>
    <mergeCell ref="C89:C90"/>
    <mergeCell ref="C47:C48"/>
    <mergeCell ref="C69:C73"/>
    <mergeCell ref="C78:C79"/>
    <mergeCell ref="C31:C32"/>
    <mergeCell ref="C33:C34"/>
    <mergeCell ref="C49:C50"/>
    <mergeCell ref="B84:C84"/>
    <mergeCell ref="C17:C18"/>
    <mergeCell ref="C15:C16"/>
    <mergeCell ref="C38:C44"/>
    <mergeCell ref="C80:C81"/>
    <mergeCell ref="C54:C60"/>
    <mergeCell ref="C124:C126"/>
    <mergeCell ref="C91:C92"/>
    <mergeCell ref="C93:C94"/>
    <mergeCell ref="C95:C96"/>
    <mergeCell ref="C97:C98"/>
    <mergeCell ref="C113:C114"/>
    <mergeCell ref="C109:C110"/>
    <mergeCell ref="C101:C102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76" fitToHeight="0" orientation="portrait" r:id="rId1"/>
  <headerFooter alignWithMargins="0">
    <oddHeader>&amp;R&amp;G</oddHeader>
  </headerFooter>
  <rowBreaks count="2" manualBreakCount="2">
    <brk id="83" max="16383" man="1"/>
    <brk id="139" max="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159"/>
  <sheetViews>
    <sheetView topLeftCell="A55" zoomScaleNormal="100" zoomScaleSheetLayoutView="100" zoomScalePageLayoutView="85" workbookViewId="0">
      <selection activeCell="H55" sqref="H1:H1048576"/>
    </sheetView>
  </sheetViews>
  <sheetFormatPr defaultColWidth="9" defaultRowHeight="12.75"/>
  <cols>
    <col min="1" max="1" width="14.7109375" customWidth="1"/>
    <col min="2" max="2" width="9.7109375" customWidth="1"/>
    <col min="3" max="3" width="26.140625" customWidth="1"/>
    <col min="4" max="4" width="8.5703125" style="6" customWidth="1"/>
    <col min="5" max="5" width="11.7109375" style="110" customWidth="1"/>
    <col min="6" max="6" width="5.140625" style="6" customWidth="1"/>
    <col min="7" max="7" width="14" bestFit="1" customWidth="1"/>
  </cols>
  <sheetData>
    <row r="1" spans="1:7" s="72" customFormat="1" ht="39.950000000000003" customHeight="1">
      <c r="A1" s="160"/>
      <c r="B1" s="204" t="s">
        <v>488</v>
      </c>
      <c r="C1" s="204"/>
      <c r="D1" s="204"/>
      <c r="F1" s="106"/>
    </row>
    <row r="2" spans="1:7" s="31" customFormat="1" ht="14.1" customHeight="1">
      <c r="C2" s="19"/>
      <c r="D2" s="15"/>
      <c r="E2" s="107"/>
      <c r="F2" s="15"/>
    </row>
    <row r="3" spans="1:7" s="77" customFormat="1" ht="22.5">
      <c r="A3" s="89"/>
      <c r="B3" s="89"/>
      <c r="C3" s="87" t="s">
        <v>12</v>
      </c>
      <c r="D3" s="87" t="s">
        <v>11</v>
      </c>
      <c r="E3" s="108" t="s">
        <v>126</v>
      </c>
      <c r="F3" s="90" t="s">
        <v>127</v>
      </c>
      <c r="G3" s="100" t="s">
        <v>131</v>
      </c>
    </row>
    <row r="4" spans="1:7" s="77" customFormat="1">
      <c r="A4" s="152"/>
      <c r="B4" s="152"/>
      <c r="C4" s="158"/>
      <c r="D4" s="158"/>
      <c r="E4" s="198"/>
      <c r="F4" s="162"/>
      <c r="G4"/>
    </row>
    <row r="5" spans="1:7" ht="22.5">
      <c r="C5" s="161" t="s">
        <v>571</v>
      </c>
      <c r="E5" s="6"/>
    </row>
    <row r="6" spans="1:7" ht="14.1" customHeight="1">
      <c r="A6" s="2"/>
      <c r="B6" s="2"/>
      <c r="C6" s="207" t="s">
        <v>71</v>
      </c>
      <c r="D6" s="44">
        <v>100</v>
      </c>
      <c r="E6" s="103">
        <v>81558010099</v>
      </c>
      <c r="F6" s="36" t="s">
        <v>70</v>
      </c>
      <c r="G6" s="170">
        <f>VLOOKUP($E6,'Полный поартикульный'!$A:$E,5,0)</f>
        <v>1586.04</v>
      </c>
    </row>
    <row r="7" spans="1:7" ht="14.1" customHeight="1">
      <c r="A7" s="2"/>
      <c r="B7" s="2"/>
      <c r="C7" s="207"/>
      <c r="D7" s="37">
        <v>101</v>
      </c>
      <c r="E7" s="104">
        <v>81558010199</v>
      </c>
      <c r="F7" s="39" t="s">
        <v>70</v>
      </c>
      <c r="G7" s="170">
        <f>VLOOKUP($E7,'Полный поартикульный'!$A:$E,5,0)</f>
        <v>1613.92</v>
      </c>
    </row>
    <row r="8" spans="1:7" ht="14.1" customHeight="1">
      <c r="A8" s="2"/>
      <c r="B8" s="2"/>
      <c r="C8" s="207"/>
      <c r="D8" s="37">
        <v>199</v>
      </c>
      <c r="E8" s="104">
        <v>81558019999</v>
      </c>
      <c r="F8" s="39" t="s">
        <v>70</v>
      </c>
      <c r="G8" s="170">
        <f>VLOOKUP($E8,'Полный поартикульный'!$A:$E,5,0)</f>
        <v>1768.16</v>
      </c>
    </row>
    <row r="9" spans="1:7" ht="14.1" customHeight="1">
      <c r="A9" s="2"/>
      <c r="B9" s="2"/>
      <c r="C9" s="207"/>
      <c r="D9" s="37">
        <v>399</v>
      </c>
      <c r="E9" s="104">
        <v>81558039999</v>
      </c>
      <c r="F9" s="39" t="s">
        <v>70</v>
      </c>
      <c r="G9" s="170">
        <f>VLOOKUP($E9,'Полный поартикульный'!$A:$E,5,0)</f>
        <v>1768.16</v>
      </c>
    </row>
    <row r="10" spans="1:7" ht="14.1" customHeight="1">
      <c r="A10" s="2"/>
      <c r="B10" s="2"/>
      <c r="C10" s="207"/>
      <c r="D10" s="50">
        <v>700</v>
      </c>
      <c r="E10" s="104">
        <v>81558070099</v>
      </c>
      <c r="F10" s="39" t="s">
        <v>70</v>
      </c>
      <c r="G10" s="170">
        <f>VLOOKUP($E10,'Полный поартикульный'!$A:$E,5,0)</f>
        <v>2049.69</v>
      </c>
    </row>
    <row r="11" spans="1:7" ht="14.1" customHeight="1">
      <c r="A11" s="2"/>
      <c r="B11" s="2"/>
      <c r="C11" s="207"/>
      <c r="D11" s="51">
        <v>701</v>
      </c>
      <c r="E11" s="105">
        <v>81558070199</v>
      </c>
      <c r="F11" s="42" t="s">
        <v>70</v>
      </c>
      <c r="G11" s="170">
        <f>VLOOKUP($E11,'Полный поартикульный'!$A:$E,5,0)</f>
        <v>2049.69</v>
      </c>
    </row>
    <row r="12" spans="1:7" ht="14.1" customHeight="1">
      <c r="A12" s="2"/>
      <c r="B12" s="2"/>
      <c r="C12" s="207"/>
      <c r="D12" s="13"/>
      <c r="E12" s="109"/>
      <c r="F12" s="27"/>
    </row>
    <row r="13" spans="1:7" ht="14.1" customHeight="1">
      <c r="A13" s="2"/>
      <c r="B13" s="2"/>
      <c r="C13" s="207"/>
      <c r="F13" s="27"/>
    </row>
    <row r="14" spans="1:7" ht="14.1" customHeight="1">
      <c r="A14" s="2"/>
      <c r="B14" s="2"/>
      <c r="C14" s="207"/>
      <c r="F14" s="27"/>
    </row>
    <row r="15" spans="1:7" ht="14.1" customHeight="1">
      <c r="A15" s="2"/>
      <c r="B15" s="2"/>
      <c r="C15" s="207"/>
      <c r="D15" s="5"/>
      <c r="E15" s="109"/>
      <c r="F15" s="27"/>
    </row>
    <row r="16" spans="1:7" ht="14.1" customHeight="1">
      <c r="A16" s="2"/>
      <c r="B16" s="2"/>
      <c r="C16" s="207"/>
      <c r="D16" s="5"/>
      <c r="E16" s="109"/>
      <c r="F16" s="27"/>
    </row>
    <row r="17" spans="1:7" ht="14.1" customHeight="1">
      <c r="A17" s="2"/>
      <c r="B17" s="2"/>
      <c r="C17" s="207"/>
      <c r="D17" s="5"/>
      <c r="E17" s="109"/>
      <c r="F17" s="27"/>
    </row>
    <row r="18" spans="1:7" ht="14.1" customHeight="1">
      <c r="A18" s="2"/>
      <c r="B18" s="2"/>
      <c r="C18" s="207"/>
      <c r="D18" s="5"/>
      <c r="E18" s="109"/>
      <c r="F18" s="27"/>
    </row>
    <row r="19" spans="1:7" ht="14.1" customHeight="1">
      <c r="A19" s="2"/>
      <c r="B19" s="2"/>
      <c r="C19" s="207"/>
      <c r="D19" s="5"/>
      <c r="E19" s="109"/>
      <c r="F19" s="27"/>
    </row>
    <row r="20" spans="1:7" ht="14.1" customHeight="1">
      <c r="A20" s="2"/>
      <c r="B20" s="2"/>
      <c r="C20" s="207"/>
      <c r="D20" s="5"/>
      <c r="E20" s="109"/>
      <c r="F20" s="27"/>
    </row>
    <row r="21" spans="1:7" ht="22.5">
      <c r="A21" s="2"/>
      <c r="B21" s="2"/>
      <c r="C21" s="161" t="s">
        <v>571</v>
      </c>
      <c r="D21" s="5"/>
      <c r="E21" s="109"/>
      <c r="F21" s="27"/>
    </row>
    <row r="22" spans="1:7" ht="14.1" customHeight="1">
      <c r="A22" s="2"/>
      <c r="B22" s="2"/>
      <c r="C22" s="213" t="s">
        <v>187</v>
      </c>
      <c r="D22" s="44">
        <v>100</v>
      </c>
      <c r="E22" s="103">
        <v>81558210099</v>
      </c>
      <c r="F22" s="36" t="s">
        <v>70</v>
      </c>
      <c r="G22" s="170">
        <f>VLOOKUP($E22,'Полный поартикульный'!$A:$E,5,0)</f>
        <v>3172.1</v>
      </c>
    </row>
    <row r="23" spans="1:7" ht="14.1" customHeight="1">
      <c r="A23" s="2"/>
      <c r="B23" s="2"/>
      <c r="C23" s="213"/>
      <c r="D23" s="37">
        <v>101</v>
      </c>
      <c r="E23" s="104">
        <v>81558210199</v>
      </c>
      <c r="F23" s="39" t="s">
        <v>70</v>
      </c>
      <c r="G23" s="170">
        <f>VLOOKUP($E23,'Полный поартикульный'!$A:$E,5,0)</f>
        <v>3225.99</v>
      </c>
    </row>
    <row r="24" spans="1:7" ht="14.1" customHeight="1">
      <c r="A24" s="2"/>
      <c r="B24" s="2"/>
      <c r="C24" s="213"/>
      <c r="D24" s="37">
        <v>199</v>
      </c>
      <c r="E24" s="104">
        <v>81558219999</v>
      </c>
      <c r="F24" s="39" t="s">
        <v>70</v>
      </c>
      <c r="G24" s="170">
        <f>VLOOKUP($E24,'Полный поартикульный'!$A:$E,5,0)</f>
        <v>3536.32</v>
      </c>
    </row>
    <row r="25" spans="1:7" ht="14.1" customHeight="1">
      <c r="A25" s="2"/>
      <c r="B25" s="2"/>
      <c r="C25" s="213"/>
      <c r="D25" s="37">
        <v>399</v>
      </c>
      <c r="E25" s="104">
        <v>81558239999</v>
      </c>
      <c r="F25" s="39" t="s">
        <v>70</v>
      </c>
      <c r="G25" s="170">
        <f>VLOOKUP($E25,'Полный поартикульный'!$A:$E,5,0)</f>
        <v>3536.32</v>
      </c>
    </row>
    <row r="26" spans="1:7" ht="14.1" customHeight="1">
      <c r="A26" s="2"/>
      <c r="B26" s="2"/>
      <c r="C26" s="213"/>
      <c r="D26" s="50">
        <v>700</v>
      </c>
      <c r="E26" s="104">
        <v>81558270099</v>
      </c>
      <c r="F26" s="39" t="s">
        <v>70</v>
      </c>
      <c r="G26" s="170">
        <f>VLOOKUP($E26,'Полный поартикульный'!$A:$E,5,0)</f>
        <v>4098.45</v>
      </c>
    </row>
    <row r="27" spans="1:7" ht="14.1" customHeight="1">
      <c r="A27" s="2"/>
      <c r="B27" s="2"/>
      <c r="C27" s="213"/>
      <c r="D27" s="51">
        <v>701</v>
      </c>
      <c r="E27" s="105">
        <v>81558270199</v>
      </c>
      <c r="F27" s="42" t="s">
        <v>70</v>
      </c>
      <c r="G27" s="170">
        <f>VLOOKUP($E27,'Полный поартикульный'!$A:$E,5,0)</f>
        <v>4098.45</v>
      </c>
    </row>
    <row r="28" spans="1:7" ht="14.1" customHeight="1">
      <c r="A28" s="2"/>
      <c r="B28" s="2"/>
      <c r="C28" s="213"/>
      <c r="D28" s="13"/>
      <c r="E28" s="109"/>
      <c r="F28" s="27"/>
    </row>
    <row r="29" spans="1:7" ht="14.1" customHeight="1">
      <c r="A29" s="2"/>
      <c r="B29" s="2"/>
      <c r="C29" s="213"/>
      <c r="F29" s="27"/>
    </row>
    <row r="30" spans="1:7" ht="14.1" customHeight="1">
      <c r="A30" s="2"/>
      <c r="B30" s="2"/>
      <c r="C30" s="213"/>
      <c r="F30" s="27"/>
    </row>
    <row r="31" spans="1:7" ht="14.1" customHeight="1">
      <c r="A31" s="2"/>
      <c r="B31" s="2"/>
      <c r="C31" s="213"/>
      <c r="D31" s="5"/>
      <c r="E31" s="109"/>
      <c r="F31" s="27"/>
    </row>
    <row r="32" spans="1:7" ht="14.1" customHeight="1">
      <c r="A32" s="2"/>
      <c r="B32" s="2"/>
      <c r="C32" s="213"/>
      <c r="D32" s="5"/>
      <c r="E32" s="109"/>
      <c r="F32" s="27"/>
    </row>
    <row r="33" spans="1:7" ht="14.1" customHeight="1">
      <c r="A33" s="2"/>
      <c r="B33" s="2"/>
      <c r="C33" s="213"/>
      <c r="D33" s="5"/>
      <c r="E33" s="109"/>
      <c r="F33" s="27"/>
    </row>
    <row r="34" spans="1:7" ht="14.1" customHeight="1">
      <c r="A34" s="2"/>
      <c r="B34" s="2"/>
      <c r="C34" s="213"/>
      <c r="D34" s="5"/>
      <c r="E34" s="109"/>
      <c r="F34" s="27"/>
    </row>
    <row r="35" spans="1:7" ht="14.1" customHeight="1">
      <c r="A35" s="2"/>
      <c r="B35" s="2"/>
      <c r="C35" s="213"/>
      <c r="D35" s="5"/>
      <c r="E35" s="109"/>
      <c r="F35" s="27"/>
    </row>
    <row r="36" spans="1:7" ht="14.1" customHeight="1">
      <c r="A36" s="2"/>
      <c r="B36" s="2"/>
      <c r="C36" s="213"/>
      <c r="D36" s="5"/>
      <c r="E36" s="109"/>
      <c r="F36" s="27"/>
    </row>
    <row r="37" spans="1:7" ht="14.1" customHeight="1">
      <c r="A37" s="2"/>
      <c r="B37" s="2"/>
      <c r="C37" s="140"/>
      <c r="D37" s="5"/>
      <c r="E37" s="109"/>
      <c r="F37" s="27"/>
    </row>
    <row r="38" spans="1:7">
      <c r="A38" s="2"/>
      <c r="B38" s="2"/>
      <c r="C38" s="161" t="s">
        <v>562</v>
      </c>
      <c r="D38" s="5"/>
      <c r="E38" s="109"/>
      <c r="F38" s="27"/>
    </row>
    <row r="39" spans="1:7" ht="14.1" customHeight="1">
      <c r="A39" s="2"/>
      <c r="B39" s="2"/>
      <c r="C39" s="213" t="s">
        <v>8</v>
      </c>
      <c r="D39" s="44">
        <v>100</v>
      </c>
      <c r="E39" s="103">
        <v>81551510099</v>
      </c>
      <c r="F39" s="36" t="s">
        <v>70</v>
      </c>
      <c r="G39" s="170">
        <f>VLOOKUP($E39,'Полный поартикульный'!$A:$E,5,0)</f>
        <v>580.71</v>
      </c>
    </row>
    <row r="40" spans="1:7" ht="14.1" customHeight="1">
      <c r="A40" s="2"/>
      <c r="B40" s="2"/>
      <c r="C40" s="213"/>
      <c r="D40" s="37">
        <v>101</v>
      </c>
      <c r="E40" s="104">
        <v>81551510199</v>
      </c>
      <c r="F40" s="39" t="s">
        <v>70</v>
      </c>
      <c r="G40" s="170">
        <f>VLOOKUP($E40,'Полный поартикульный'!$A:$E,5,0)</f>
        <v>597.44000000000005</v>
      </c>
    </row>
    <row r="41" spans="1:7" ht="14.1" customHeight="1">
      <c r="A41" s="2"/>
      <c r="B41" s="2"/>
      <c r="C41" s="213"/>
      <c r="D41" s="37">
        <v>199</v>
      </c>
      <c r="E41" s="104">
        <v>81551519999</v>
      </c>
      <c r="F41" s="39" t="s">
        <v>70</v>
      </c>
      <c r="G41" s="170">
        <f>VLOOKUP($E41,'Полный поартикульный'!$A:$E,5,0)</f>
        <v>615.09</v>
      </c>
    </row>
    <row r="42" spans="1:7" ht="14.1" customHeight="1">
      <c r="A42" s="2"/>
      <c r="B42" s="2"/>
      <c r="C42" s="213"/>
      <c r="D42" s="37">
        <v>399</v>
      </c>
      <c r="E42" s="104">
        <v>81551539999</v>
      </c>
      <c r="F42" s="39" t="s">
        <v>70</v>
      </c>
      <c r="G42" s="170">
        <f>VLOOKUP($E42,'Полный поартикульный'!$A:$E,5,0)</f>
        <v>615.09</v>
      </c>
    </row>
    <row r="43" spans="1:7" ht="14.1" customHeight="1">
      <c r="A43" s="2"/>
      <c r="B43" s="2"/>
      <c r="C43" s="213"/>
      <c r="D43" s="50">
        <v>700</v>
      </c>
      <c r="E43" s="104">
        <v>81551570099</v>
      </c>
      <c r="F43" s="39" t="s">
        <v>70</v>
      </c>
      <c r="G43" s="170">
        <f>VLOOKUP($E43,'Полный поартикульный'!$A:$E,5,0)</f>
        <v>746.1</v>
      </c>
    </row>
    <row r="44" spans="1:7" ht="14.1" customHeight="1">
      <c r="A44" s="2"/>
      <c r="B44" s="2"/>
      <c r="C44" s="213"/>
      <c r="D44" s="51">
        <v>701</v>
      </c>
      <c r="E44" s="105">
        <v>81551570199</v>
      </c>
      <c r="F44" s="42" t="s">
        <v>70</v>
      </c>
      <c r="G44" s="170">
        <f>VLOOKUP($E44,'Полный поартикульный'!$A:$E,5,0)</f>
        <v>746.1</v>
      </c>
    </row>
    <row r="45" spans="1:7" ht="14.1" customHeight="1">
      <c r="A45" s="2"/>
      <c r="B45" s="2"/>
      <c r="C45" s="213"/>
      <c r="D45" s="13"/>
      <c r="E45" s="109"/>
      <c r="F45" s="7"/>
    </row>
    <row r="46" spans="1:7" ht="14.1" customHeight="1">
      <c r="A46" s="2"/>
      <c r="B46" s="2"/>
      <c r="C46" s="213"/>
    </row>
    <row r="47" spans="1:7" ht="14.1" customHeight="1">
      <c r="A47" s="2"/>
      <c r="B47" s="2"/>
      <c r="C47" s="213"/>
    </row>
    <row r="48" spans="1:7" ht="14.1" customHeight="1">
      <c r="A48" s="2"/>
      <c r="B48" s="2"/>
      <c r="C48" s="213"/>
      <c r="D48" s="5"/>
      <c r="E48" s="109"/>
      <c r="F48" s="7"/>
    </row>
    <row r="49" spans="1:7" ht="14.1" customHeight="1">
      <c r="A49" s="2"/>
      <c r="B49" s="2"/>
      <c r="C49" s="213"/>
      <c r="D49" s="5"/>
      <c r="E49" s="109"/>
      <c r="F49" s="7"/>
    </row>
    <row r="50" spans="1:7" ht="14.1" customHeight="1">
      <c r="A50" s="2"/>
      <c r="B50" s="2"/>
      <c r="C50" s="213"/>
      <c r="D50" s="5"/>
      <c r="E50" s="109"/>
      <c r="F50" s="7"/>
    </row>
    <row r="51" spans="1:7" ht="14.1" customHeight="1">
      <c r="A51" s="2"/>
      <c r="B51" s="2"/>
      <c r="C51" s="8"/>
      <c r="D51" s="5"/>
      <c r="E51" s="109"/>
      <c r="F51" s="7"/>
    </row>
    <row r="52" spans="1:7" ht="14.1" customHeight="1">
      <c r="A52" s="2"/>
      <c r="B52" s="2"/>
      <c r="C52" s="8"/>
      <c r="D52" s="5"/>
      <c r="E52" s="109"/>
      <c r="F52" s="7"/>
    </row>
    <row r="53" spans="1:7" ht="14.1" customHeight="1">
      <c r="A53" s="2"/>
      <c r="B53" s="2"/>
      <c r="C53" s="8"/>
      <c r="D53" s="5"/>
      <c r="E53" s="109"/>
      <c r="F53" s="7"/>
    </row>
    <row r="54" spans="1:7" ht="22.5">
      <c r="A54" s="2"/>
      <c r="B54" s="2"/>
      <c r="C54" s="161" t="s">
        <v>555</v>
      </c>
      <c r="D54" s="7"/>
      <c r="E54" s="109"/>
      <c r="F54" s="7"/>
    </row>
    <row r="55" spans="1:7" ht="14.1" customHeight="1">
      <c r="A55" s="2"/>
      <c r="B55" s="2"/>
      <c r="C55" s="213" t="s">
        <v>9</v>
      </c>
      <c r="D55" s="44">
        <v>100</v>
      </c>
      <c r="E55" s="103">
        <v>81552310099</v>
      </c>
      <c r="F55" s="36" t="s">
        <v>70</v>
      </c>
      <c r="G55" s="170">
        <f>VLOOKUP($E55,'Полный поартикульный'!$A:$E,5,0)</f>
        <v>758.18</v>
      </c>
    </row>
    <row r="56" spans="1:7" ht="14.1" customHeight="1">
      <c r="A56" s="2"/>
      <c r="B56" s="2"/>
      <c r="C56" s="213"/>
      <c r="D56" s="37">
        <v>101</v>
      </c>
      <c r="E56" s="104">
        <v>81552310199</v>
      </c>
      <c r="F56" s="39" t="s">
        <v>70</v>
      </c>
      <c r="G56" s="170">
        <f>VLOOKUP($E56,'Полный поартикульный'!$A:$E,5,0)</f>
        <v>766.55</v>
      </c>
    </row>
    <row r="57" spans="1:7" ht="14.1" customHeight="1">
      <c r="A57" s="2"/>
      <c r="B57" s="2"/>
      <c r="C57" s="213"/>
      <c r="D57" s="37">
        <v>199</v>
      </c>
      <c r="E57" s="104">
        <v>81552319999</v>
      </c>
      <c r="F57" s="39" t="s">
        <v>70</v>
      </c>
      <c r="G57" s="170">
        <f>VLOOKUP($E57,'Полный поартикульный'!$A:$E,5,0)</f>
        <v>840.87</v>
      </c>
    </row>
    <row r="58" spans="1:7" ht="14.1" customHeight="1">
      <c r="A58" s="2"/>
      <c r="B58" s="2"/>
      <c r="C58" s="213"/>
      <c r="D58" s="37">
        <v>399</v>
      </c>
      <c r="E58" s="104">
        <v>81552339999</v>
      </c>
      <c r="F58" s="39" t="s">
        <v>70</v>
      </c>
      <c r="G58" s="170">
        <f>VLOOKUP($E58,'Полный поартикульный'!$A:$E,5,0)</f>
        <v>840.87</v>
      </c>
    </row>
    <row r="59" spans="1:7" ht="14.1" customHeight="1">
      <c r="A59" s="2"/>
      <c r="B59" s="2"/>
      <c r="C59" s="213"/>
      <c r="D59" s="50">
        <v>700</v>
      </c>
      <c r="E59" s="104">
        <v>81552370099</v>
      </c>
      <c r="F59" s="39" t="s">
        <v>70</v>
      </c>
      <c r="G59" s="170">
        <f>VLOOKUP($E59,'Полный поартикульный'!$A:$E,5,0)</f>
        <v>974.68</v>
      </c>
    </row>
    <row r="60" spans="1:7" ht="14.1" customHeight="1">
      <c r="A60" s="2"/>
      <c r="B60" s="2"/>
      <c r="C60" s="213"/>
      <c r="D60" s="51">
        <v>701</v>
      </c>
      <c r="E60" s="105">
        <v>81552370199</v>
      </c>
      <c r="F60" s="42" t="s">
        <v>70</v>
      </c>
      <c r="G60" s="170">
        <f>VLOOKUP($E60,'Полный поартикульный'!$A:$E,5,0)</f>
        <v>974.68</v>
      </c>
    </row>
    <row r="61" spans="1:7" ht="14.1" customHeight="1">
      <c r="A61" s="2"/>
      <c r="B61" s="2"/>
      <c r="C61" s="213"/>
      <c r="D61" s="13"/>
      <c r="E61" s="109"/>
      <c r="F61" s="27"/>
    </row>
    <row r="62" spans="1:7" ht="14.1" customHeight="1">
      <c r="A62" s="2"/>
      <c r="B62" s="2"/>
      <c r="C62" s="213"/>
      <c r="F62" s="27"/>
    </row>
    <row r="63" spans="1:7" ht="14.1" customHeight="1">
      <c r="A63" s="2"/>
      <c r="B63" s="2"/>
      <c r="C63" s="213"/>
      <c r="F63" s="27"/>
    </row>
    <row r="64" spans="1:7" ht="14.1" customHeight="1">
      <c r="A64" s="2"/>
      <c r="B64" s="2"/>
      <c r="C64" s="213"/>
      <c r="D64" s="7"/>
      <c r="E64" s="109"/>
      <c r="F64" s="27"/>
    </row>
    <row r="65" spans="1:7" ht="14.1" customHeight="1">
      <c r="A65" s="2"/>
      <c r="B65" s="2"/>
      <c r="C65" s="213"/>
      <c r="D65" s="7"/>
      <c r="E65" s="109"/>
      <c r="F65" s="27"/>
    </row>
    <row r="66" spans="1:7" ht="14.1" customHeight="1">
      <c r="A66" s="2"/>
      <c r="B66" s="2"/>
      <c r="C66" s="213"/>
      <c r="D66" s="7"/>
      <c r="E66" s="109"/>
      <c r="F66" s="27"/>
    </row>
    <row r="67" spans="1:7" ht="14.1" customHeight="1">
      <c r="A67" s="2"/>
      <c r="B67" s="2"/>
      <c r="C67" s="95"/>
      <c r="D67" s="7"/>
      <c r="E67" s="109"/>
      <c r="F67" s="27"/>
    </row>
    <row r="68" spans="1:7" ht="14.1" customHeight="1">
      <c r="A68" s="2"/>
      <c r="B68" s="2"/>
      <c r="C68" s="95"/>
      <c r="D68" s="7"/>
      <c r="E68" s="109"/>
      <c r="F68" s="27"/>
    </row>
    <row r="69" spans="1:7" ht="14.1" customHeight="1">
      <c r="A69" s="2"/>
      <c r="B69" s="2"/>
      <c r="C69" s="95"/>
      <c r="D69" s="7"/>
      <c r="E69" s="109"/>
      <c r="F69" s="27"/>
    </row>
    <row r="70" spans="1:7" ht="22.5">
      <c r="A70" s="2"/>
      <c r="B70" s="2"/>
      <c r="C70" s="161" t="s">
        <v>572</v>
      </c>
      <c r="D70" s="7"/>
      <c r="E70" s="109"/>
      <c r="F70" s="27"/>
    </row>
    <row r="71" spans="1:7" ht="14.1" customHeight="1">
      <c r="A71" s="2"/>
      <c r="B71" s="2"/>
      <c r="C71" s="207" t="s">
        <v>10</v>
      </c>
      <c r="D71" s="44">
        <v>100</v>
      </c>
      <c r="E71" s="103">
        <v>81551410099</v>
      </c>
      <c r="F71" s="36" t="s">
        <v>70</v>
      </c>
      <c r="G71" s="170">
        <f>VLOOKUP($E71,'Полный поартикульный'!$A:$E,5,0)</f>
        <v>912.43</v>
      </c>
    </row>
    <row r="72" spans="1:7" ht="14.1" customHeight="1">
      <c r="A72" s="2"/>
      <c r="B72" s="2"/>
      <c r="C72" s="207"/>
      <c r="D72" s="37">
        <v>101</v>
      </c>
      <c r="E72" s="104">
        <v>81551410199</v>
      </c>
      <c r="F72" s="39" t="s">
        <v>70</v>
      </c>
      <c r="G72" s="170">
        <f>VLOOKUP($E72,'Полный поартикульный'!$A:$E,5,0)</f>
        <v>921.72</v>
      </c>
    </row>
    <row r="73" spans="1:7" ht="14.1" customHeight="1">
      <c r="A73" s="2"/>
      <c r="B73" s="2"/>
      <c r="C73" s="207"/>
      <c r="D73" s="37">
        <v>199</v>
      </c>
      <c r="E73" s="104">
        <v>81551419999</v>
      </c>
      <c r="F73" s="39" t="s">
        <v>70</v>
      </c>
      <c r="G73" s="170">
        <f>VLOOKUP($E73,'Полный поартикульный'!$A:$E,5,0)</f>
        <v>992.33</v>
      </c>
    </row>
    <row r="74" spans="1:7" ht="14.1" customHeight="1">
      <c r="A74" s="2"/>
      <c r="B74" s="2"/>
      <c r="C74" s="207"/>
      <c r="D74" s="37">
        <v>399</v>
      </c>
      <c r="E74" s="104">
        <v>81551439999</v>
      </c>
      <c r="F74" s="39" t="s">
        <v>70</v>
      </c>
      <c r="G74" s="170">
        <f>VLOOKUP($E74,'Полный поартикульный'!$A:$E,5,0)</f>
        <v>992.33</v>
      </c>
    </row>
    <row r="75" spans="1:7" ht="14.1" customHeight="1">
      <c r="A75" s="2"/>
      <c r="B75" s="2"/>
      <c r="C75" s="207"/>
      <c r="D75" s="50">
        <v>700</v>
      </c>
      <c r="E75" s="104">
        <v>81551470099</v>
      </c>
      <c r="F75" s="39" t="s">
        <v>70</v>
      </c>
      <c r="G75" s="170">
        <f>VLOOKUP($E75,'Полный поартикульный'!$A:$E,5,0)</f>
        <v>1126.1199999999999</v>
      </c>
    </row>
    <row r="76" spans="1:7" ht="14.1" customHeight="1">
      <c r="A76" s="2"/>
      <c r="B76" s="2"/>
      <c r="C76" s="207"/>
      <c r="D76" s="51">
        <v>701</v>
      </c>
      <c r="E76" s="105">
        <v>81551470199</v>
      </c>
      <c r="F76" s="42" t="s">
        <v>70</v>
      </c>
      <c r="G76" s="170">
        <f>VLOOKUP($E76,'Полный поартикульный'!$A:$E,5,0)</f>
        <v>1126.1199999999999</v>
      </c>
    </row>
    <row r="77" spans="1:7" ht="14.1" customHeight="1">
      <c r="A77" s="2"/>
      <c r="B77" s="2"/>
      <c r="C77" s="207"/>
      <c r="D77" s="13"/>
      <c r="E77" s="109"/>
      <c r="F77" s="7"/>
    </row>
    <row r="78" spans="1:7" ht="14.1" customHeight="1">
      <c r="A78" s="2"/>
      <c r="B78" s="2"/>
      <c r="C78" s="207"/>
    </row>
    <row r="79" spans="1:7" ht="14.1" customHeight="1">
      <c r="A79" s="2"/>
      <c r="B79" s="2"/>
      <c r="C79" s="207"/>
    </row>
    <row r="80" spans="1:7" ht="14.1" customHeight="1">
      <c r="A80" s="2"/>
      <c r="B80" s="2"/>
      <c r="C80" s="207"/>
      <c r="D80" s="7"/>
      <c r="E80" s="109"/>
      <c r="F80" s="7"/>
    </row>
    <row r="81" spans="1:6" ht="14.1" customHeight="1">
      <c r="A81" s="2"/>
      <c r="B81" s="2"/>
      <c r="C81" s="207"/>
      <c r="D81" s="7"/>
      <c r="E81" s="109"/>
      <c r="F81" s="7"/>
    </row>
    <row r="82" spans="1:6" ht="14.1" customHeight="1">
      <c r="A82" s="2"/>
      <c r="B82" s="2"/>
      <c r="C82" s="207"/>
      <c r="D82" s="7"/>
      <c r="E82" s="109"/>
      <c r="F82" s="7"/>
    </row>
    <row r="83" spans="1:6" ht="14.1" customHeight="1">
      <c r="A83" s="2"/>
      <c r="B83" s="2"/>
      <c r="C83" s="207"/>
      <c r="D83" s="7"/>
      <c r="E83" s="109"/>
      <c r="F83" s="7"/>
    </row>
    <row r="84" spans="1:6" ht="14.1" customHeight="1">
      <c r="A84" s="2"/>
      <c r="B84" s="2"/>
      <c r="C84" s="207"/>
      <c r="D84" s="7"/>
      <c r="E84" s="109"/>
      <c r="F84" s="7"/>
    </row>
    <row r="85" spans="1:6" ht="14.1" customHeight="1">
      <c r="A85" s="2"/>
      <c r="B85" s="2"/>
      <c r="C85" s="2"/>
      <c r="D85" s="7"/>
      <c r="E85" s="109"/>
      <c r="F85" s="7"/>
    </row>
    <row r="86" spans="1:6" ht="14.1" customHeight="1">
      <c r="A86" s="2"/>
      <c r="B86" s="2"/>
      <c r="C86" s="2"/>
      <c r="D86" s="7"/>
      <c r="E86" s="109"/>
      <c r="F86" s="7"/>
    </row>
    <row r="87" spans="1:6" ht="14.1" customHeight="1">
      <c r="A87" s="2"/>
      <c r="B87" s="2"/>
      <c r="C87" s="8"/>
      <c r="D87" s="11"/>
      <c r="E87" s="109"/>
      <c r="F87" s="7"/>
    </row>
    <row r="88" spans="1:6" ht="14.1" customHeight="1">
      <c r="A88" s="2"/>
      <c r="B88" s="2"/>
      <c r="C88" s="8"/>
      <c r="D88" s="9"/>
      <c r="E88" s="109"/>
      <c r="F88" s="7"/>
    </row>
    <row r="89" spans="1:6" ht="14.1" customHeight="1">
      <c r="A89" s="2"/>
      <c r="B89" s="2"/>
      <c r="C89" s="8"/>
      <c r="D89" s="9"/>
      <c r="E89" s="109"/>
      <c r="F89" s="7"/>
    </row>
    <row r="90" spans="1:6" ht="14.1" customHeight="1">
      <c r="A90" s="2"/>
      <c r="B90" s="2"/>
      <c r="C90" s="8"/>
      <c r="D90" s="9"/>
      <c r="E90" s="109"/>
      <c r="F90" s="7"/>
    </row>
    <row r="91" spans="1:6" ht="14.1" customHeight="1">
      <c r="A91" s="2"/>
      <c r="B91" s="2"/>
      <c r="C91" s="8"/>
      <c r="D91" s="9"/>
      <c r="E91" s="109"/>
      <c r="F91" s="7"/>
    </row>
    <row r="92" spans="1:6" ht="14.1" customHeight="1">
      <c r="A92" s="2"/>
      <c r="B92" s="2"/>
      <c r="C92" s="8"/>
      <c r="D92" s="13"/>
      <c r="E92" s="109"/>
      <c r="F92" s="7"/>
    </row>
    <row r="93" spans="1:6" ht="14.1" customHeight="1">
      <c r="A93" s="2"/>
      <c r="B93" s="2"/>
      <c r="C93" s="8"/>
      <c r="D93" s="13"/>
      <c r="E93" s="109"/>
      <c r="F93" s="7"/>
    </row>
    <row r="94" spans="1:6" ht="14.1" customHeight="1">
      <c r="A94" s="2"/>
      <c r="B94" s="2"/>
      <c r="C94" s="8"/>
      <c r="D94" s="13"/>
      <c r="E94" s="109"/>
      <c r="F94" s="7"/>
    </row>
    <row r="95" spans="1:6" ht="14.1" customHeight="1">
      <c r="A95" s="2"/>
      <c r="B95" s="2"/>
      <c r="C95" s="8"/>
      <c r="D95" s="13"/>
      <c r="E95" s="109"/>
      <c r="F95" s="7"/>
    </row>
    <row r="96" spans="1:6" ht="14.1" customHeight="1">
      <c r="A96" s="2"/>
      <c r="B96" s="2"/>
      <c r="C96" s="8"/>
      <c r="D96" s="7"/>
      <c r="E96" s="109"/>
      <c r="F96" s="7"/>
    </row>
    <row r="97" spans="1:7" ht="14.1" customHeight="1">
      <c r="A97" s="2"/>
      <c r="B97" s="2"/>
      <c r="C97" s="8"/>
      <c r="D97" s="7"/>
      <c r="E97" s="109"/>
      <c r="F97" s="7"/>
    </row>
    <row r="98" spans="1:7" ht="14.1" customHeight="1">
      <c r="A98" s="2"/>
      <c r="B98" s="2"/>
      <c r="C98" s="8"/>
      <c r="D98" s="7"/>
      <c r="E98" s="109"/>
      <c r="F98" s="7"/>
    </row>
    <row r="99" spans="1:7" ht="14.1" customHeight="1">
      <c r="A99" s="2"/>
      <c r="B99" s="2"/>
      <c r="C99" s="8"/>
      <c r="D99" s="7"/>
      <c r="E99" s="109"/>
      <c r="F99" s="7"/>
    </row>
    <row r="100" spans="1:7" ht="14.1" customHeight="1">
      <c r="A100" s="2"/>
      <c r="B100" s="2"/>
      <c r="C100" s="2"/>
      <c r="D100" s="7"/>
      <c r="E100" s="109"/>
      <c r="F100" s="7"/>
    </row>
    <row r="101" spans="1:7" s="6" customFormat="1" ht="14.1" customHeight="1">
      <c r="D101" s="5"/>
      <c r="E101" s="109"/>
      <c r="G101" s="91"/>
    </row>
    <row r="158" spans="1:7">
      <c r="A158" s="210"/>
      <c r="B158" s="210"/>
      <c r="C158" s="210"/>
      <c r="D158" s="210"/>
      <c r="E158" s="210"/>
      <c r="F158" s="154"/>
      <c r="G158" s="127"/>
    </row>
    <row r="159" spans="1:7">
      <c r="A159" s="210"/>
      <c r="B159" s="210"/>
      <c r="C159" s="210"/>
      <c r="D159" s="210"/>
      <c r="E159" s="210"/>
      <c r="F159" s="154"/>
      <c r="G159" s="127"/>
    </row>
  </sheetData>
  <autoFilter ref="A3:G84"/>
  <mergeCells count="7">
    <mergeCell ref="A158:E159"/>
    <mergeCell ref="B1:D1"/>
    <mergeCell ref="C71:C84"/>
    <mergeCell ref="C39:C50"/>
    <mergeCell ref="C6:C20"/>
    <mergeCell ref="C22:C36"/>
    <mergeCell ref="C55:C66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76" fitToHeight="0" orientation="portrait" r:id="rId1"/>
  <headerFooter alignWithMargins="0">
    <oddHeader>&amp;R&amp;G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153"/>
  <sheetViews>
    <sheetView topLeftCell="A82" zoomScaleNormal="100" zoomScaleSheetLayoutView="100" workbookViewId="0">
      <selection activeCell="H82" sqref="H1:H1048576"/>
    </sheetView>
  </sheetViews>
  <sheetFormatPr defaultColWidth="9" defaultRowHeight="12.75"/>
  <cols>
    <col min="1" max="1" width="14.5703125" customWidth="1"/>
    <col min="2" max="2" width="9.7109375" customWidth="1"/>
    <col min="3" max="3" width="26.140625" customWidth="1"/>
    <col min="4" max="4" width="8.5703125" style="6" customWidth="1"/>
    <col min="5" max="5" width="11.7109375" style="110" customWidth="1"/>
    <col min="6" max="6" width="5.140625" style="6" customWidth="1"/>
    <col min="7" max="7" width="12.42578125" bestFit="1" customWidth="1"/>
  </cols>
  <sheetData>
    <row r="1" spans="1:7" s="72" customFormat="1" ht="39.950000000000003" customHeight="1">
      <c r="A1" s="160"/>
      <c r="B1" s="204" t="s">
        <v>489</v>
      </c>
      <c r="C1" s="204"/>
      <c r="D1" s="204"/>
      <c r="E1" s="204"/>
      <c r="F1" s="106"/>
    </row>
    <row r="2" spans="1:7" s="31" customFormat="1" ht="14.1" customHeight="1">
      <c r="C2" s="19"/>
      <c r="D2" s="15"/>
      <c r="E2" s="107"/>
      <c r="F2" s="15"/>
    </row>
    <row r="3" spans="1:7" s="77" customFormat="1" ht="22.5">
      <c r="A3" s="89"/>
      <c r="B3" s="89"/>
      <c r="C3" s="87" t="s">
        <v>12</v>
      </c>
      <c r="D3" s="87" t="s">
        <v>11</v>
      </c>
      <c r="E3" s="108" t="s">
        <v>126</v>
      </c>
      <c r="F3" s="90" t="s">
        <v>127</v>
      </c>
      <c r="G3" s="100" t="s">
        <v>131</v>
      </c>
    </row>
    <row r="4" spans="1:7">
      <c r="C4" s="161"/>
      <c r="E4" s="6"/>
    </row>
    <row r="5" spans="1:7">
      <c r="C5" s="161" t="s">
        <v>573</v>
      </c>
      <c r="E5" s="6"/>
    </row>
    <row r="6" spans="1:7" ht="14.1" customHeight="1">
      <c r="A6" s="2"/>
      <c r="B6" s="2"/>
      <c r="C6" s="207" t="s">
        <v>72</v>
      </c>
      <c r="D6" s="44">
        <v>100</v>
      </c>
      <c r="E6" s="103">
        <v>81578010099</v>
      </c>
      <c r="F6" s="36" t="s">
        <v>70</v>
      </c>
      <c r="G6" s="170">
        <f>VLOOKUP($E6,'Полный поартикульный'!$A:$E,5,0)</f>
        <v>684.78</v>
      </c>
    </row>
    <row r="7" spans="1:7" ht="14.1" customHeight="1">
      <c r="A7" s="2"/>
      <c r="B7" s="2"/>
      <c r="C7" s="207"/>
      <c r="D7" s="37">
        <v>101</v>
      </c>
      <c r="E7" s="104">
        <v>81578010199</v>
      </c>
      <c r="F7" s="39" t="s">
        <v>70</v>
      </c>
      <c r="G7" s="170">
        <f>VLOOKUP($E7,'Полный поартикульный'!$A:$E,5,0)</f>
        <v>694.99</v>
      </c>
    </row>
    <row r="8" spans="1:7" ht="14.1" customHeight="1">
      <c r="A8" s="2"/>
      <c r="B8" s="2"/>
      <c r="C8" s="207"/>
      <c r="D8" s="37">
        <v>199</v>
      </c>
      <c r="E8" s="104">
        <v>81578019999</v>
      </c>
      <c r="F8" s="39" t="s">
        <v>70</v>
      </c>
      <c r="G8" s="170">
        <f>VLOOKUP($E8,'Полный поартикульный'!$A:$E,5,0)</f>
        <v>755.39</v>
      </c>
    </row>
    <row r="9" spans="1:7" ht="14.1" customHeight="1">
      <c r="A9" s="2"/>
      <c r="B9" s="2"/>
      <c r="C9" s="207"/>
      <c r="D9" s="37">
        <v>399</v>
      </c>
      <c r="E9" s="104">
        <v>81578039999</v>
      </c>
      <c r="F9" s="39" t="s">
        <v>70</v>
      </c>
      <c r="G9" s="170">
        <f>VLOOKUP($E9,'Полный поартикульный'!$A:$E,5,0)</f>
        <v>755.39</v>
      </c>
    </row>
    <row r="10" spans="1:7" ht="14.1" customHeight="1">
      <c r="A10" s="2"/>
      <c r="B10" s="2"/>
      <c r="C10" s="207"/>
      <c r="D10" s="50">
        <v>700</v>
      </c>
      <c r="E10" s="104">
        <v>81578070099</v>
      </c>
      <c r="F10" s="39" t="s">
        <v>70</v>
      </c>
      <c r="G10" s="170">
        <f>VLOOKUP($E10,'Полный поартикульный'!$A:$E,5,0)</f>
        <v>885.77</v>
      </c>
    </row>
    <row r="11" spans="1:7" ht="14.1" customHeight="1">
      <c r="A11" s="2"/>
      <c r="B11" s="2"/>
      <c r="C11" s="207"/>
      <c r="D11" s="51">
        <v>701</v>
      </c>
      <c r="E11" s="105">
        <v>81578070199</v>
      </c>
      <c r="F11" s="42" t="s">
        <v>70</v>
      </c>
      <c r="G11" s="170">
        <f>VLOOKUP($E11,'Полный поартикульный'!$A:$E,5,0)</f>
        <v>885.48</v>
      </c>
    </row>
    <row r="12" spans="1:7" ht="14.1" customHeight="1">
      <c r="A12" s="2"/>
      <c r="B12" s="2"/>
      <c r="C12" s="207"/>
      <c r="D12" s="13"/>
      <c r="E12" s="109"/>
      <c r="F12" s="7"/>
    </row>
    <row r="13" spans="1:7" ht="14.1" customHeight="1">
      <c r="A13" s="2"/>
      <c r="B13" s="2"/>
      <c r="C13" s="207"/>
    </row>
    <row r="14" spans="1:7" ht="14.1" customHeight="1">
      <c r="A14" s="2"/>
      <c r="B14" s="2"/>
      <c r="C14" s="207"/>
    </row>
    <row r="15" spans="1:7" ht="14.1" customHeight="1">
      <c r="A15" s="2"/>
      <c r="B15" s="2"/>
      <c r="C15" s="207"/>
      <c r="D15" s="5"/>
      <c r="E15" s="109"/>
      <c r="F15" s="7"/>
    </row>
    <row r="16" spans="1:7" ht="14.1" customHeight="1">
      <c r="A16" s="2"/>
      <c r="B16" s="2"/>
      <c r="C16" s="207"/>
      <c r="D16" s="5"/>
      <c r="E16" s="109"/>
      <c r="F16" s="7"/>
    </row>
    <row r="17" spans="1:7" ht="14.1" customHeight="1">
      <c r="A17" s="2"/>
      <c r="B17" s="2"/>
      <c r="C17" s="207"/>
      <c r="D17" s="5"/>
      <c r="E17" s="109"/>
      <c r="F17" s="7"/>
    </row>
    <row r="18" spans="1:7" ht="14.1" customHeight="1">
      <c r="A18" s="2"/>
      <c r="B18" s="2"/>
      <c r="C18" s="207"/>
      <c r="D18" s="5"/>
      <c r="E18" s="109"/>
      <c r="F18" s="7"/>
    </row>
    <row r="19" spans="1:7" ht="14.1" customHeight="1">
      <c r="A19" s="2"/>
      <c r="B19" s="2"/>
      <c r="C19" s="8"/>
      <c r="D19" s="5"/>
      <c r="E19" s="109"/>
      <c r="F19" s="7"/>
    </row>
    <row r="20" spans="1:7" ht="14.1" customHeight="1">
      <c r="A20" s="2"/>
      <c r="B20" s="2"/>
      <c r="C20" s="8"/>
      <c r="D20" s="5"/>
      <c r="E20" s="109"/>
      <c r="F20" s="7"/>
    </row>
    <row r="21" spans="1:7">
      <c r="A21" s="2"/>
      <c r="B21" s="2"/>
      <c r="C21" s="161" t="s">
        <v>574</v>
      </c>
      <c r="D21" s="5"/>
      <c r="E21" s="109"/>
      <c r="F21" s="7"/>
    </row>
    <row r="22" spans="1:7" ht="14.1" customHeight="1">
      <c r="A22" s="2"/>
      <c r="B22" s="2"/>
      <c r="C22" s="207" t="s">
        <v>73</v>
      </c>
      <c r="D22" s="44">
        <v>100</v>
      </c>
      <c r="E22" s="103">
        <v>81578210099</v>
      </c>
      <c r="F22" s="36" t="s">
        <v>70</v>
      </c>
      <c r="G22" s="170">
        <f>VLOOKUP($E22,'Полный поартикульный'!$A:$E,5,0)</f>
        <v>786.06</v>
      </c>
    </row>
    <row r="23" spans="1:7" ht="14.1" customHeight="1">
      <c r="A23" s="2"/>
      <c r="B23" s="2"/>
      <c r="C23" s="207"/>
      <c r="D23" s="37">
        <v>101</v>
      </c>
      <c r="E23" s="104">
        <v>81578210199</v>
      </c>
      <c r="F23" s="39" t="s">
        <v>70</v>
      </c>
      <c r="G23" s="170">
        <f>VLOOKUP($E23,'Полный поартикульный'!$A:$E,5,0)</f>
        <v>800</v>
      </c>
    </row>
    <row r="24" spans="1:7" ht="14.1" customHeight="1">
      <c r="A24" s="2"/>
      <c r="B24" s="2"/>
      <c r="C24" s="207"/>
      <c r="D24" s="37">
        <v>199</v>
      </c>
      <c r="E24" s="104">
        <v>81578219999</v>
      </c>
      <c r="F24" s="39" t="s">
        <v>70</v>
      </c>
      <c r="G24" s="170">
        <f>VLOOKUP($E24,'Полный поартикульный'!$A:$E,5,0)</f>
        <v>876.18</v>
      </c>
    </row>
    <row r="25" spans="1:7" ht="14.1" customHeight="1">
      <c r="A25" s="2"/>
      <c r="B25" s="2"/>
      <c r="C25" s="207"/>
      <c r="D25" s="37">
        <v>399</v>
      </c>
      <c r="E25" s="104">
        <v>81578239999</v>
      </c>
      <c r="F25" s="39" t="s">
        <v>70</v>
      </c>
      <c r="G25" s="170">
        <f>VLOOKUP($E25,'Полный поартикульный'!$A:$E,5,0)</f>
        <v>876.18</v>
      </c>
    </row>
    <row r="26" spans="1:7" ht="14.1" customHeight="1">
      <c r="A26" s="2"/>
      <c r="B26" s="2"/>
      <c r="C26" s="207"/>
      <c r="D26" s="50">
        <v>700</v>
      </c>
      <c r="E26" s="104">
        <v>81578270099</v>
      </c>
      <c r="F26" s="39" t="s">
        <v>70</v>
      </c>
      <c r="G26" s="170">
        <f>VLOOKUP($E26,'Полный поартикульный'!$A:$E,5,0)</f>
        <v>1014.98</v>
      </c>
    </row>
    <row r="27" spans="1:7" ht="14.1" customHeight="1">
      <c r="A27" s="2"/>
      <c r="B27" s="2"/>
      <c r="C27" s="207"/>
      <c r="D27" s="51">
        <v>701</v>
      </c>
      <c r="E27" s="105">
        <v>81578270199</v>
      </c>
      <c r="F27" s="42" t="s">
        <v>70</v>
      </c>
      <c r="G27" s="170">
        <f>VLOOKUP($E27,'Полный поартикульный'!$A:$E,5,0)</f>
        <v>1014.62</v>
      </c>
    </row>
    <row r="28" spans="1:7" ht="14.1" customHeight="1">
      <c r="A28" s="2"/>
      <c r="B28" s="2"/>
      <c r="C28" s="207"/>
      <c r="D28" s="13"/>
      <c r="E28" s="109"/>
      <c r="F28" s="7"/>
    </row>
    <row r="29" spans="1:7" ht="14.1" customHeight="1">
      <c r="A29" s="2"/>
      <c r="B29" s="2"/>
      <c r="C29" s="207"/>
    </row>
    <row r="30" spans="1:7" ht="14.1" customHeight="1">
      <c r="A30" s="2"/>
      <c r="B30" s="2"/>
      <c r="C30" s="207"/>
    </row>
    <row r="31" spans="1:7" ht="14.1" customHeight="1">
      <c r="A31" s="2"/>
      <c r="B31" s="2"/>
      <c r="C31" s="207"/>
      <c r="D31" s="5"/>
      <c r="E31" s="109"/>
      <c r="F31" s="7"/>
    </row>
    <row r="32" spans="1:7" ht="14.1" customHeight="1">
      <c r="A32" s="2"/>
      <c r="B32" s="2"/>
      <c r="C32" s="207"/>
      <c r="D32" s="5"/>
      <c r="E32" s="109"/>
      <c r="F32" s="7"/>
    </row>
    <row r="33" spans="1:7" ht="14.1" customHeight="1">
      <c r="A33" s="2"/>
      <c r="B33" s="2"/>
      <c r="C33" s="8"/>
      <c r="D33" s="5"/>
      <c r="E33" s="109"/>
      <c r="F33" s="7"/>
    </row>
    <row r="34" spans="1:7" ht="14.1" customHeight="1">
      <c r="A34" s="2"/>
      <c r="B34" s="2"/>
      <c r="C34" s="8"/>
      <c r="D34" s="5"/>
      <c r="E34" s="109"/>
      <c r="F34" s="7"/>
    </row>
    <row r="35" spans="1:7" ht="14.1" customHeight="1">
      <c r="A35" s="2"/>
      <c r="B35" s="2"/>
      <c r="C35" s="8"/>
      <c r="D35" s="5"/>
      <c r="E35" s="109"/>
      <c r="F35" s="7"/>
    </row>
    <row r="36" spans="1:7" ht="14.1" customHeight="1">
      <c r="A36" s="2"/>
      <c r="B36" s="2"/>
      <c r="C36" s="8"/>
      <c r="D36" s="5"/>
      <c r="E36" s="109"/>
      <c r="F36" s="7"/>
    </row>
    <row r="37" spans="1:7" ht="22.5">
      <c r="A37" s="2"/>
      <c r="B37" s="2"/>
      <c r="C37" s="161" t="s">
        <v>575</v>
      </c>
      <c r="D37" s="5"/>
      <c r="E37" s="109"/>
      <c r="F37" s="7"/>
    </row>
    <row r="38" spans="1:7" ht="14.1" customHeight="1">
      <c r="A38" s="2"/>
      <c r="B38" s="2"/>
      <c r="C38" s="213" t="s">
        <v>74</v>
      </c>
      <c r="D38" s="44">
        <v>100</v>
      </c>
      <c r="E38" s="103">
        <v>81578510099</v>
      </c>
      <c r="F38" s="36" t="s">
        <v>70</v>
      </c>
      <c r="G38" s="170">
        <f>VLOOKUP($E38,'Полный поартикульный'!$A:$E,5,0)</f>
        <v>1572.12</v>
      </c>
    </row>
    <row r="39" spans="1:7" ht="14.1" customHeight="1">
      <c r="A39" s="2"/>
      <c r="B39" s="2"/>
      <c r="C39" s="213"/>
      <c r="D39" s="37">
        <v>101</v>
      </c>
      <c r="E39" s="104">
        <v>81578510199</v>
      </c>
      <c r="F39" s="39" t="s">
        <v>70</v>
      </c>
      <c r="G39" s="170">
        <f>VLOOKUP($E39,'Полный поартикульный'!$A:$E,5,0)</f>
        <v>1598.13</v>
      </c>
    </row>
    <row r="40" spans="1:7" ht="14.1" customHeight="1">
      <c r="A40" s="2"/>
      <c r="B40" s="2"/>
      <c r="C40" s="213"/>
      <c r="D40" s="37">
        <v>199</v>
      </c>
      <c r="E40" s="104">
        <v>81578519999</v>
      </c>
      <c r="F40" s="39" t="s">
        <v>70</v>
      </c>
      <c r="G40" s="170">
        <f>VLOOKUP($E40,'Полный поартикульный'!$A:$E,5,0)</f>
        <v>1751.44</v>
      </c>
    </row>
    <row r="41" spans="1:7" ht="14.1" customHeight="1">
      <c r="A41" s="2"/>
      <c r="B41" s="2"/>
      <c r="C41" s="213"/>
      <c r="D41" s="37">
        <v>399</v>
      </c>
      <c r="E41" s="104">
        <v>81578539999</v>
      </c>
      <c r="F41" s="39" t="s">
        <v>70</v>
      </c>
      <c r="G41" s="170">
        <f>VLOOKUP($E41,'Полный поартикульный'!$A:$E,5,0)</f>
        <v>1751.44</v>
      </c>
    </row>
    <row r="42" spans="1:7" ht="14.1" customHeight="1">
      <c r="A42" s="2"/>
      <c r="B42" s="2"/>
      <c r="C42" s="213"/>
      <c r="D42" s="50">
        <v>700</v>
      </c>
      <c r="E42" s="104">
        <v>81578570099</v>
      </c>
      <c r="F42" s="39" t="s">
        <v>70</v>
      </c>
      <c r="G42" s="170">
        <f>VLOOKUP($E42,'Полный поартикульный'!$A:$E,5,0)</f>
        <v>2030.18</v>
      </c>
    </row>
    <row r="43" spans="1:7" ht="14.1" customHeight="1">
      <c r="A43" s="2"/>
      <c r="B43" s="2"/>
      <c r="C43" s="213"/>
      <c r="D43" s="51">
        <v>701</v>
      </c>
      <c r="E43" s="105">
        <v>81578570199</v>
      </c>
      <c r="F43" s="42" t="s">
        <v>70</v>
      </c>
      <c r="G43" s="170">
        <f>VLOOKUP($E43,'Полный поартикульный'!$A:$E,5,0)</f>
        <v>2030.18</v>
      </c>
    </row>
    <row r="44" spans="1:7" ht="14.1" customHeight="1">
      <c r="A44" s="2"/>
      <c r="B44" s="2"/>
      <c r="C44" s="213"/>
      <c r="D44" s="13"/>
      <c r="E44" s="109"/>
      <c r="F44" s="7"/>
    </row>
    <row r="45" spans="1:7" ht="14.1" customHeight="1">
      <c r="A45" s="2"/>
      <c r="B45" s="2"/>
      <c r="C45" s="213"/>
    </row>
    <row r="46" spans="1:7" ht="14.1" customHeight="1">
      <c r="A46" s="2"/>
      <c r="B46" s="2"/>
      <c r="C46" s="213"/>
    </row>
    <row r="47" spans="1:7" ht="14.1" customHeight="1">
      <c r="A47" s="2"/>
      <c r="B47" s="2"/>
      <c r="C47" s="213"/>
      <c r="D47" s="13"/>
      <c r="E47" s="109"/>
      <c r="F47" s="7"/>
    </row>
    <row r="48" spans="1:7" ht="14.1" customHeight="1">
      <c r="A48" s="2"/>
      <c r="B48" s="2"/>
      <c r="C48" s="213"/>
      <c r="D48" s="5"/>
      <c r="E48" s="109"/>
      <c r="F48" s="7"/>
    </row>
    <row r="49" spans="1:7" ht="14.1" customHeight="1">
      <c r="A49" s="2"/>
      <c r="B49" s="2"/>
      <c r="C49" s="213"/>
      <c r="D49" s="5"/>
      <c r="E49" s="109"/>
      <c r="F49" s="7"/>
    </row>
    <row r="50" spans="1:7" ht="14.1" customHeight="1">
      <c r="A50" s="2"/>
      <c r="B50" s="2"/>
      <c r="C50" s="213"/>
      <c r="D50" s="5"/>
      <c r="E50" s="109"/>
      <c r="F50" s="7"/>
    </row>
    <row r="51" spans="1:7" ht="14.1" customHeight="1">
      <c r="A51" s="2"/>
      <c r="B51" s="2"/>
      <c r="C51" s="213"/>
      <c r="D51" s="5"/>
      <c r="E51" s="109"/>
      <c r="F51" s="7"/>
    </row>
    <row r="52" spans="1:7" s="32" customFormat="1" ht="14.1" customHeight="1">
      <c r="A52" s="15"/>
      <c r="B52" s="15"/>
      <c r="C52" s="48"/>
      <c r="D52" s="15"/>
      <c r="E52" s="107"/>
      <c r="F52" s="29"/>
    </row>
    <row r="53" spans="1:7" s="32" customFormat="1" ht="22.5">
      <c r="A53" s="15"/>
      <c r="B53" s="15"/>
      <c r="C53" s="161" t="s">
        <v>575</v>
      </c>
      <c r="D53" s="29"/>
      <c r="E53" s="107"/>
      <c r="F53" s="29"/>
    </row>
    <row r="54" spans="1:7" ht="14.1" customHeight="1">
      <c r="A54" s="2"/>
      <c r="B54" s="2"/>
      <c r="C54" s="213" t="s">
        <v>75</v>
      </c>
      <c r="D54" s="44">
        <v>100</v>
      </c>
      <c r="E54" s="103">
        <v>81578610099</v>
      </c>
      <c r="F54" s="36" t="s">
        <v>70</v>
      </c>
      <c r="G54" s="170">
        <f>VLOOKUP($E54,'Полный поартикульный'!$A:$E,5,0)</f>
        <v>1626.93</v>
      </c>
    </row>
    <row r="55" spans="1:7" ht="14.1" customHeight="1">
      <c r="A55" s="2"/>
      <c r="B55" s="2"/>
      <c r="C55" s="213"/>
      <c r="D55" s="37">
        <v>101</v>
      </c>
      <c r="E55" s="104">
        <v>81578610199</v>
      </c>
      <c r="F55" s="39" t="s">
        <v>70</v>
      </c>
      <c r="G55" s="170">
        <f>VLOOKUP($E55,'Полный поартикульный'!$A:$E,5,0)</f>
        <v>1654.81</v>
      </c>
    </row>
    <row r="56" spans="1:7" ht="14.1" customHeight="1">
      <c r="A56" s="2"/>
      <c r="B56" s="2"/>
      <c r="C56" s="213"/>
      <c r="D56" s="37">
        <v>199</v>
      </c>
      <c r="E56" s="104">
        <v>81578619999</v>
      </c>
      <c r="F56" s="39" t="s">
        <v>70</v>
      </c>
      <c r="G56" s="170">
        <f>VLOOKUP($E56,'Полный поартикульный'!$A:$E,5,0)</f>
        <v>1807.18</v>
      </c>
    </row>
    <row r="57" spans="1:7" ht="14.1" customHeight="1">
      <c r="A57" s="2"/>
      <c r="B57" s="2"/>
      <c r="C57" s="213"/>
      <c r="D57" s="37">
        <v>399</v>
      </c>
      <c r="E57" s="104">
        <v>81578639999</v>
      </c>
      <c r="F57" s="39" t="s">
        <v>70</v>
      </c>
      <c r="G57" s="170">
        <f>VLOOKUP($E57,'Полный поартикульный'!$A:$E,5,0)</f>
        <v>1807.18</v>
      </c>
    </row>
    <row r="58" spans="1:7" ht="14.1" customHeight="1">
      <c r="A58" s="2"/>
      <c r="B58" s="2"/>
      <c r="C58" s="213"/>
      <c r="D58" s="50">
        <v>700</v>
      </c>
      <c r="E58" s="104">
        <v>81578670099</v>
      </c>
      <c r="F58" s="39" t="s">
        <v>70</v>
      </c>
      <c r="G58" s="170">
        <f>VLOOKUP($E58,'Полный поартикульный'!$A:$E,5,0)</f>
        <v>2085.71</v>
      </c>
    </row>
    <row r="59" spans="1:7" ht="14.1" customHeight="1">
      <c r="A59" s="2"/>
      <c r="B59" s="2"/>
      <c r="C59" s="213"/>
      <c r="D59" s="51">
        <v>701</v>
      </c>
      <c r="E59" s="105">
        <v>81578670199</v>
      </c>
      <c r="F59" s="42" t="s">
        <v>70</v>
      </c>
      <c r="G59" s="170">
        <f>VLOOKUP($E59,'Полный поартикульный'!$A:$E,5,0)</f>
        <v>2085</v>
      </c>
    </row>
    <row r="60" spans="1:7" ht="14.1" customHeight="1">
      <c r="A60" s="2"/>
      <c r="B60" s="2"/>
      <c r="C60" s="213"/>
      <c r="D60" s="13"/>
      <c r="E60" s="109"/>
      <c r="F60" s="7"/>
    </row>
    <row r="61" spans="1:7" ht="14.1" customHeight="1">
      <c r="A61" s="2"/>
      <c r="B61" s="2"/>
      <c r="C61" s="213"/>
    </row>
    <row r="62" spans="1:7" ht="14.1" customHeight="1">
      <c r="A62" s="2"/>
      <c r="B62" s="2"/>
      <c r="C62" s="213"/>
    </row>
    <row r="63" spans="1:7" ht="14.1" customHeight="1">
      <c r="A63" s="2"/>
      <c r="B63" s="2"/>
      <c r="C63" s="213"/>
      <c r="D63" s="7"/>
      <c r="E63" s="109"/>
      <c r="F63" s="7"/>
    </row>
    <row r="64" spans="1:7" ht="14.1" customHeight="1">
      <c r="A64" s="2"/>
      <c r="B64" s="2"/>
      <c r="C64" s="213"/>
      <c r="D64" s="7"/>
      <c r="E64" s="109"/>
      <c r="F64" s="7"/>
    </row>
    <row r="65" spans="1:7" ht="14.1" customHeight="1">
      <c r="A65" s="2"/>
      <c r="B65" s="2"/>
      <c r="C65" s="213"/>
      <c r="D65" s="7"/>
      <c r="E65" s="109"/>
      <c r="F65" s="7"/>
    </row>
    <row r="66" spans="1:7" ht="14.1" customHeight="1">
      <c r="A66" s="2"/>
      <c r="B66" s="2"/>
      <c r="C66" s="213"/>
      <c r="D66" s="7"/>
      <c r="E66" s="109"/>
      <c r="F66" s="7"/>
    </row>
    <row r="67" spans="1:7" ht="14.1" customHeight="1">
      <c r="A67" s="2"/>
      <c r="B67" s="2"/>
      <c r="C67" s="8"/>
      <c r="D67" s="7"/>
      <c r="E67" s="109"/>
      <c r="F67" s="7"/>
    </row>
    <row r="68" spans="1:7" ht="14.1" customHeight="1">
      <c r="A68" s="2"/>
      <c r="B68" s="2"/>
      <c r="C68" s="8"/>
      <c r="D68" s="7"/>
      <c r="E68" s="109"/>
      <c r="F68" s="7"/>
    </row>
    <row r="69" spans="1:7" ht="22.5">
      <c r="A69" s="2"/>
      <c r="B69" s="2"/>
      <c r="C69" s="161" t="s">
        <v>575</v>
      </c>
      <c r="D69" s="7"/>
      <c r="E69" s="109"/>
      <c r="F69" s="7"/>
    </row>
    <row r="70" spans="1:7" ht="14.1" customHeight="1">
      <c r="A70" s="2"/>
      <c r="B70" s="2"/>
      <c r="C70" s="213" t="s">
        <v>76</v>
      </c>
      <c r="D70" s="44">
        <v>100</v>
      </c>
      <c r="E70" s="103">
        <v>81578710099</v>
      </c>
      <c r="F70" s="36" t="s">
        <v>70</v>
      </c>
      <c r="G70" s="170">
        <f>VLOOKUP($E70,'Полный поартикульный'!$A:$E,5,0)</f>
        <v>1628.8</v>
      </c>
    </row>
    <row r="71" spans="1:7" ht="14.1" customHeight="1">
      <c r="A71" s="2"/>
      <c r="B71" s="2"/>
      <c r="C71" s="213"/>
      <c r="D71" s="37">
        <v>101</v>
      </c>
      <c r="E71" s="104">
        <v>81578710199</v>
      </c>
      <c r="F71" s="39" t="s">
        <v>70</v>
      </c>
      <c r="G71" s="170">
        <f>VLOOKUP($E71,'Полный поартикульный'!$A:$E,5,0)</f>
        <v>1657.6</v>
      </c>
    </row>
    <row r="72" spans="1:7" ht="14.1" customHeight="1">
      <c r="A72" s="2"/>
      <c r="B72" s="2"/>
      <c r="C72" s="213"/>
      <c r="D72" s="37">
        <v>199</v>
      </c>
      <c r="E72" s="104">
        <v>81578719999</v>
      </c>
      <c r="F72" s="39" t="s">
        <v>70</v>
      </c>
      <c r="G72" s="170">
        <f>VLOOKUP($E72,'Полный поартикульный'!$A:$E,5,0)</f>
        <v>1809.05</v>
      </c>
    </row>
    <row r="73" spans="1:7" ht="14.1" customHeight="1">
      <c r="A73" s="2"/>
      <c r="B73" s="2"/>
      <c r="C73" s="213"/>
      <c r="D73" s="37">
        <v>399</v>
      </c>
      <c r="E73" s="104">
        <v>81578739999</v>
      </c>
      <c r="F73" s="39" t="s">
        <v>70</v>
      </c>
      <c r="G73" s="170">
        <f>VLOOKUP($E73,'Полный поартикульный'!$A:$E,5,0)</f>
        <v>1809.05</v>
      </c>
    </row>
    <row r="74" spans="1:7" ht="14.1" customHeight="1">
      <c r="A74" s="2"/>
      <c r="B74" s="2"/>
      <c r="C74" s="213"/>
      <c r="D74" s="50">
        <v>700</v>
      </c>
      <c r="E74" s="104">
        <v>81578770099</v>
      </c>
      <c r="F74" s="39" t="s">
        <v>70</v>
      </c>
      <c r="G74" s="170">
        <f>VLOOKUP($E74,'Полный поартикульный'!$A:$E,5,0)</f>
        <v>2087.79</v>
      </c>
    </row>
    <row r="75" spans="1:7" ht="14.1" customHeight="1">
      <c r="A75" s="2"/>
      <c r="B75" s="2"/>
      <c r="C75" s="213"/>
      <c r="D75" s="51">
        <v>701</v>
      </c>
      <c r="E75" s="105">
        <v>81578770199</v>
      </c>
      <c r="F75" s="42" t="s">
        <v>70</v>
      </c>
      <c r="G75" s="170">
        <f>VLOOKUP($E75,'Полный поартикульный'!$A:$E,5,0)</f>
        <v>2087.79</v>
      </c>
    </row>
    <row r="76" spans="1:7" ht="14.1" customHeight="1">
      <c r="A76" s="2"/>
      <c r="B76" s="2"/>
      <c r="C76" s="213"/>
      <c r="D76" s="13"/>
      <c r="E76" s="109"/>
      <c r="F76" s="7"/>
    </row>
    <row r="77" spans="1:7" ht="14.1" customHeight="1">
      <c r="A77" s="2"/>
      <c r="B77" s="2"/>
      <c r="C77" s="213"/>
    </row>
    <row r="78" spans="1:7" ht="14.1" customHeight="1">
      <c r="A78" s="2"/>
      <c r="B78" s="2"/>
      <c r="C78" s="213"/>
    </row>
    <row r="79" spans="1:7" ht="14.1" customHeight="1">
      <c r="A79" s="2"/>
      <c r="B79" s="2"/>
      <c r="C79" s="213"/>
      <c r="D79" s="7"/>
      <c r="E79" s="109"/>
      <c r="F79" s="7"/>
    </row>
    <row r="80" spans="1:7" ht="14.1" customHeight="1">
      <c r="A80" s="2"/>
      <c r="B80" s="2"/>
      <c r="C80" s="213"/>
      <c r="D80" s="7"/>
      <c r="E80" s="109"/>
      <c r="F80" s="7"/>
    </row>
    <row r="81" spans="1:7" ht="14.1" customHeight="1">
      <c r="A81" s="2"/>
      <c r="B81" s="2"/>
      <c r="C81" s="213"/>
      <c r="D81" s="7"/>
      <c r="E81" s="109"/>
      <c r="F81" s="7"/>
    </row>
    <row r="82" spans="1:7" ht="14.1" customHeight="1">
      <c r="A82" s="2"/>
      <c r="B82" s="2"/>
      <c r="C82" s="8"/>
      <c r="D82" s="7"/>
      <c r="E82" s="109"/>
      <c r="F82" s="7"/>
    </row>
    <row r="83" spans="1:7" ht="14.1" customHeight="1">
      <c r="A83" s="2"/>
      <c r="B83" s="2"/>
      <c r="C83" s="8"/>
      <c r="D83" s="7"/>
      <c r="E83" s="109"/>
      <c r="F83" s="7"/>
    </row>
    <row r="84" spans="1:7" ht="22.5">
      <c r="A84" s="2"/>
      <c r="B84" s="2"/>
      <c r="C84" s="161" t="s">
        <v>575</v>
      </c>
      <c r="D84" s="7"/>
      <c r="E84" s="109"/>
      <c r="F84" s="7"/>
    </row>
    <row r="85" spans="1:7" ht="14.1" customHeight="1">
      <c r="A85" s="2"/>
      <c r="B85" s="2"/>
      <c r="C85" s="213" t="s">
        <v>77</v>
      </c>
      <c r="D85" s="11"/>
      <c r="E85" s="109"/>
      <c r="F85" s="7"/>
    </row>
    <row r="86" spans="1:7" ht="14.1" customHeight="1">
      <c r="A86" s="2"/>
      <c r="B86" s="2"/>
      <c r="C86" s="213"/>
      <c r="D86" s="35">
        <v>101</v>
      </c>
      <c r="E86" s="103">
        <v>81578810199</v>
      </c>
      <c r="F86" s="36" t="s">
        <v>70</v>
      </c>
      <c r="G86" s="170">
        <f>VLOOKUP($E86,'Полный поартикульный'!$A:$E,5,0)</f>
        <v>2071.06</v>
      </c>
    </row>
    <row r="87" spans="1:7" ht="14.1" customHeight="1">
      <c r="A87" s="2"/>
      <c r="B87" s="2"/>
      <c r="C87" s="213"/>
      <c r="D87" s="37">
        <v>199</v>
      </c>
      <c r="E87" s="104">
        <v>81578819999</v>
      </c>
      <c r="F87" s="39" t="s">
        <v>70</v>
      </c>
      <c r="G87" s="170">
        <f>VLOOKUP($E87,'Полный поартикульный'!$A:$E,5,0)</f>
        <v>2247.6</v>
      </c>
    </row>
    <row r="88" spans="1:7" ht="14.1" customHeight="1">
      <c r="A88" s="2"/>
      <c r="B88" s="2"/>
      <c r="C88" s="213"/>
      <c r="D88" s="37">
        <v>399</v>
      </c>
      <c r="E88" s="104">
        <v>81578839999</v>
      </c>
      <c r="F88" s="39" t="s">
        <v>70</v>
      </c>
      <c r="G88" s="170">
        <f>VLOOKUP($E88,'Полный поартикульный'!$A:$E,5,0)</f>
        <v>2247.6</v>
      </c>
    </row>
    <row r="89" spans="1:7" ht="14.1" customHeight="1">
      <c r="A89" s="2"/>
      <c r="B89" s="2"/>
      <c r="C89" s="213"/>
      <c r="D89" s="50">
        <v>700</v>
      </c>
      <c r="E89" s="104">
        <v>81578870099</v>
      </c>
      <c r="F89" s="39" t="s">
        <v>70</v>
      </c>
      <c r="G89" s="170">
        <f>VLOOKUP($E89,'Полный поартикульный'!$A:$E,5,0)</f>
        <v>2691.73</v>
      </c>
    </row>
    <row r="90" spans="1:7" ht="14.1" customHeight="1">
      <c r="A90" s="2"/>
      <c r="B90" s="2"/>
      <c r="C90" s="213"/>
      <c r="D90" s="51">
        <v>701</v>
      </c>
      <c r="E90" s="105">
        <v>81578870199</v>
      </c>
      <c r="F90" s="42" t="s">
        <v>70</v>
      </c>
      <c r="G90" s="170">
        <f>VLOOKUP($E90,'Полный поартикульный'!$A:$E,5,0)</f>
        <v>2691.73</v>
      </c>
    </row>
    <row r="91" spans="1:7" ht="14.1" customHeight="1">
      <c r="A91" s="2"/>
      <c r="B91" s="2"/>
      <c r="C91" s="213"/>
      <c r="D91" s="13"/>
      <c r="E91" s="109"/>
      <c r="F91" s="7"/>
    </row>
    <row r="92" spans="1:7" ht="14.1" customHeight="1">
      <c r="A92" s="2"/>
      <c r="B92" s="2"/>
      <c r="C92" s="213"/>
    </row>
    <row r="93" spans="1:7" ht="14.1" customHeight="1">
      <c r="A93" s="2"/>
      <c r="B93" s="2"/>
      <c r="C93" s="213"/>
    </row>
    <row r="94" spans="1:7" ht="14.1" customHeight="1">
      <c r="A94" s="2"/>
      <c r="B94" s="2"/>
      <c r="C94" s="213"/>
      <c r="D94" s="7"/>
      <c r="E94" s="109"/>
      <c r="F94" s="7"/>
    </row>
    <row r="95" spans="1:7" ht="14.1" customHeight="1">
      <c r="A95" s="2"/>
      <c r="B95" s="2"/>
      <c r="C95" s="213"/>
      <c r="D95" s="7"/>
      <c r="E95" s="109"/>
      <c r="F95" s="7"/>
    </row>
    <row r="96" spans="1:7" ht="14.1" customHeight="1">
      <c r="A96" s="2"/>
      <c r="B96" s="2"/>
      <c r="C96" s="213"/>
      <c r="D96" s="7"/>
      <c r="E96" s="109"/>
      <c r="F96" s="7"/>
    </row>
    <row r="97" spans="1:7" ht="14.1" customHeight="1">
      <c r="A97" s="2"/>
      <c r="B97" s="2"/>
      <c r="C97" s="213"/>
      <c r="D97" s="7"/>
      <c r="E97" s="109"/>
      <c r="F97" s="7"/>
    </row>
    <row r="98" spans="1:7" ht="14.1" customHeight="1">
      <c r="A98" s="2"/>
      <c r="B98" s="2"/>
      <c r="C98" s="8"/>
      <c r="D98" s="7"/>
      <c r="E98" s="109"/>
      <c r="F98" s="7"/>
    </row>
    <row r="99" spans="1:7" s="32" customFormat="1" ht="14.1" customHeight="1">
      <c r="A99" s="15"/>
      <c r="B99" s="15"/>
      <c r="C99" s="48"/>
      <c r="D99" s="29"/>
      <c r="E99" s="107"/>
      <c r="F99" s="29"/>
    </row>
    <row r="100" spans="1:7" s="32" customFormat="1">
      <c r="A100" s="15"/>
      <c r="B100" s="15"/>
      <c r="C100" s="161" t="s">
        <v>562</v>
      </c>
      <c r="D100" s="15"/>
      <c r="E100" s="107"/>
      <c r="F100" s="29"/>
    </row>
    <row r="101" spans="1:7" ht="14.1" customHeight="1">
      <c r="A101" s="2"/>
      <c r="B101" s="2"/>
      <c r="C101" s="207" t="s">
        <v>78</v>
      </c>
      <c r="D101" s="44">
        <v>100</v>
      </c>
      <c r="E101" s="111">
        <v>81551510099</v>
      </c>
      <c r="F101" s="36" t="s">
        <v>70</v>
      </c>
      <c r="G101" s="170">
        <f>VLOOKUP($E101,'Полный поартикульный'!$A:$E,5,0)</f>
        <v>580.71</v>
      </c>
    </row>
    <row r="102" spans="1:7" ht="14.1" customHeight="1">
      <c r="A102" s="2"/>
      <c r="B102" s="2"/>
      <c r="C102" s="207"/>
      <c r="D102" s="37">
        <v>101</v>
      </c>
      <c r="E102" s="104">
        <v>81551510199</v>
      </c>
      <c r="F102" s="39" t="s">
        <v>70</v>
      </c>
      <c r="G102" s="170">
        <f>VLOOKUP($E102,'Полный поартикульный'!$A:$E,5,0)</f>
        <v>597.44000000000005</v>
      </c>
    </row>
    <row r="103" spans="1:7" ht="14.1" customHeight="1">
      <c r="A103" s="2"/>
      <c r="B103" s="2"/>
      <c r="C103" s="207"/>
      <c r="D103" s="37">
        <v>199</v>
      </c>
      <c r="E103" s="104">
        <v>81551519999</v>
      </c>
      <c r="F103" s="39" t="s">
        <v>70</v>
      </c>
      <c r="G103" s="170">
        <f>VLOOKUP($E103,'Полный поартикульный'!$A:$E,5,0)</f>
        <v>615.09</v>
      </c>
    </row>
    <row r="104" spans="1:7" ht="14.1" customHeight="1">
      <c r="A104" s="2"/>
      <c r="B104" s="2"/>
      <c r="C104" s="207"/>
      <c r="D104" s="37">
        <v>399</v>
      </c>
      <c r="E104" s="104">
        <v>81551539999</v>
      </c>
      <c r="F104" s="39" t="s">
        <v>70</v>
      </c>
      <c r="G104" s="170">
        <f>VLOOKUP($E104,'Полный поартикульный'!$A:$E,5,0)</f>
        <v>615.09</v>
      </c>
    </row>
    <row r="105" spans="1:7" ht="14.1" customHeight="1">
      <c r="A105" s="2"/>
      <c r="B105" s="2"/>
      <c r="C105" s="207"/>
      <c r="D105" s="50">
        <v>700</v>
      </c>
      <c r="E105" s="104">
        <v>81551570099</v>
      </c>
      <c r="F105" s="39" t="s">
        <v>70</v>
      </c>
      <c r="G105" s="170">
        <f>VLOOKUP($E105,'Полный поартикульный'!$A:$E,5,0)</f>
        <v>746.1</v>
      </c>
    </row>
    <row r="106" spans="1:7" ht="14.1" customHeight="1">
      <c r="A106" s="2"/>
      <c r="B106" s="2"/>
      <c r="C106" s="207"/>
      <c r="D106" s="51">
        <v>701</v>
      </c>
      <c r="E106" s="105">
        <v>81551570199</v>
      </c>
      <c r="F106" s="42" t="s">
        <v>70</v>
      </c>
      <c r="G106" s="170">
        <f>VLOOKUP($E106,'Полный поартикульный'!$A:$E,5,0)</f>
        <v>746.1</v>
      </c>
    </row>
    <row r="107" spans="1:7" ht="14.1" customHeight="1">
      <c r="A107" s="2"/>
      <c r="B107" s="2"/>
      <c r="C107" s="8"/>
      <c r="D107" s="5"/>
      <c r="E107" s="109"/>
      <c r="F107" s="7"/>
    </row>
    <row r="108" spans="1:7" ht="14.1" customHeight="1">
      <c r="A108" s="2"/>
      <c r="B108" s="2"/>
      <c r="C108" s="8"/>
    </row>
    <row r="109" spans="1:7" ht="14.1" customHeight="1">
      <c r="A109" s="2"/>
      <c r="B109" s="2"/>
      <c r="C109" s="8"/>
    </row>
    <row r="110" spans="1:7" ht="14.1" customHeight="1">
      <c r="A110" s="2"/>
      <c r="B110" s="2"/>
      <c r="C110" s="8"/>
    </row>
    <row r="111" spans="1:7" ht="14.1" customHeight="1">
      <c r="A111" s="2"/>
      <c r="B111" s="2"/>
      <c r="C111" s="8"/>
      <c r="D111" s="5"/>
      <c r="E111" s="109"/>
      <c r="F111" s="7"/>
    </row>
    <row r="112" spans="1:7" ht="14.1" customHeight="1">
      <c r="A112" s="2"/>
      <c r="B112" s="2"/>
      <c r="C112" s="8"/>
      <c r="D112" s="5"/>
      <c r="E112" s="109"/>
      <c r="F112" s="7"/>
    </row>
    <row r="113" spans="1:6" ht="14.1" customHeight="1">
      <c r="A113" s="2"/>
      <c r="B113" s="2"/>
      <c r="C113" s="8"/>
      <c r="D113" s="5"/>
      <c r="E113" s="109"/>
      <c r="F113" s="7"/>
    </row>
    <row r="114" spans="1:6" ht="14.1" customHeight="1">
      <c r="A114" s="2"/>
      <c r="B114" s="2"/>
      <c r="C114" s="2"/>
      <c r="D114" s="5"/>
      <c r="E114" s="109"/>
      <c r="F114" s="7"/>
    </row>
    <row r="115" spans="1:6" ht="14.1" customHeight="1">
      <c r="A115" s="2"/>
      <c r="B115" s="2"/>
      <c r="C115" s="2"/>
      <c r="D115" s="5"/>
      <c r="E115" s="109"/>
      <c r="F115" s="7"/>
    </row>
    <row r="116" spans="1:6" ht="14.1" customHeight="1">
      <c r="A116" s="2"/>
      <c r="B116" s="2"/>
      <c r="C116" s="2"/>
      <c r="D116" s="5"/>
      <c r="E116" s="109"/>
      <c r="F116" s="7"/>
    </row>
    <row r="117" spans="1:6" ht="14.1" customHeight="1">
      <c r="A117" s="2"/>
      <c r="B117" s="2"/>
      <c r="C117" s="8"/>
      <c r="D117" s="11"/>
      <c r="E117" s="109"/>
      <c r="F117" s="7"/>
    </row>
    <row r="118" spans="1:6" ht="14.1" customHeight="1">
      <c r="A118" s="2"/>
      <c r="B118" s="2"/>
      <c r="C118" s="8"/>
      <c r="D118" s="9"/>
      <c r="E118" s="109"/>
      <c r="F118" s="7"/>
    </row>
    <row r="119" spans="1:6" ht="14.1" customHeight="1">
      <c r="A119" s="2"/>
      <c r="B119" s="2"/>
      <c r="C119" s="8"/>
      <c r="D119" s="9"/>
      <c r="E119" s="109"/>
      <c r="F119" s="7"/>
    </row>
    <row r="120" spans="1:6" ht="14.1" customHeight="1">
      <c r="A120" s="2"/>
      <c r="B120" s="2"/>
      <c r="C120" s="8"/>
      <c r="D120" s="9"/>
      <c r="E120" s="109"/>
      <c r="F120" s="7"/>
    </row>
    <row r="121" spans="1:6" ht="14.1" customHeight="1">
      <c r="A121" s="2"/>
      <c r="B121" s="2"/>
      <c r="C121" s="8"/>
      <c r="D121" s="9"/>
      <c r="E121" s="109"/>
      <c r="F121" s="7"/>
    </row>
    <row r="122" spans="1:6" ht="14.1" customHeight="1">
      <c r="A122" s="2"/>
      <c r="B122" s="2"/>
      <c r="C122" s="8"/>
      <c r="D122" s="13"/>
      <c r="E122" s="109"/>
      <c r="F122" s="7"/>
    </row>
    <row r="123" spans="1:6" ht="14.1" customHeight="1">
      <c r="A123" s="2"/>
      <c r="B123" s="2"/>
      <c r="C123" s="8"/>
      <c r="D123" s="13"/>
      <c r="E123" s="109"/>
      <c r="F123" s="7"/>
    </row>
    <row r="124" spans="1:6" ht="14.1" customHeight="1">
      <c r="A124" s="2"/>
      <c r="B124" s="2"/>
      <c r="C124" s="8"/>
      <c r="D124" s="13"/>
      <c r="E124" s="109"/>
      <c r="F124" s="7"/>
    </row>
    <row r="125" spans="1:6" ht="14.1" customHeight="1">
      <c r="A125" s="2"/>
      <c r="B125" s="2"/>
      <c r="C125" s="8"/>
      <c r="D125" s="13"/>
      <c r="E125" s="109"/>
      <c r="F125" s="7"/>
    </row>
    <row r="126" spans="1:6" ht="14.1" customHeight="1">
      <c r="A126" s="2"/>
      <c r="B126" s="2"/>
      <c r="C126" s="8"/>
      <c r="D126" s="5"/>
      <c r="E126" s="109"/>
      <c r="F126" s="7"/>
    </row>
    <row r="127" spans="1:6" ht="14.1" customHeight="1">
      <c r="A127" s="2"/>
      <c r="B127" s="2"/>
      <c r="C127" s="8"/>
      <c r="D127" s="5"/>
      <c r="E127" s="109"/>
      <c r="F127" s="7"/>
    </row>
    <row r="128" spans="1:6" ht="14.1" customHeight="1">
      <c r="A128" s="2"/>
      <c r="B128" s="2"/>
      <c r="C128" s="8"/>
      <c r="D128" s="5"/>
      <c r="E128" s="109"/>
      <c r="F128" s="7"/>
    </row>
    <row r="129" spans="1:6" ht="14.1" customHeight="1">
      <c r="A129" s="2"/>
      <c r="B129" s="2"/>
      <c r="C129" s="8"/>
      <c r="D129" s="5"/>
      <c r="E129" s="109"/>
      <c r="F129" s="7"/>
    </row>
    <row r="130" spans="1:6" ht="14.1" customHeight="1">
      <c r="A130" s="2"/>
      <c r="B130" s="2"/>
      <c r="C130" s="2"/>
      <c r="D130" s="5"/>
      <c r="E130" s="109"/>
      <c r="F130" s="7"/>
    </row>
    <row r="131" spans="1:6" ht="14.1" customHeight="1">
      <c r="A131" s="2"/>
      <c r="B131" s="2"/>
      <c r="C131" s="2"/>
      <c r="D131" s="5"/>
      <c r="E131" s="109"/>
      <c r="F131" s="7"/>
    </row>
    <row r="132" spans="1:6" ht="14.1" customHeight="1">
      <c r="A132" s="2"/>
      <c r="B132" s="2"/>
      <c r="C132" s="2"/>
      <c r="D132" s="5"/>
      <c r="E132" s="109"/>
      <c r="F132" s="7"/>
    </row>
    <row r="133" spans="1:6" ht="14.1" customHeight="1">
      <c r="A133" s="2"/>
      <c r="B133" s="2"/>
      <c r="C133" s="8"/>
      <c r="D133" s="11"/>
      <c r="E133" s="109"/>
      <c r="F133" s="7"/>
    </row>
    <row r="134" spans="1:6" ht="14.1" customHeight="1">
      <c r="A134" s="2"/>
      <c r="B134" s="2"/>
      <c r="C134" s="8"/>
      <c r="D134" s="9"/>
      <c r="E134" s="109"/>
      <c r="F134" s="7"/>
    </row>
    <row r="135" spans="1:6" ht="14.1" customHeight="1">
      <c r="A135" s="2"/>
      <c r="B135" s="2"/>
      <c r="C135" s="8"/>
      <c r="D135" s="9"/>
      <c r="E135" s="109"/>
      <c r="F135" s="7"/>
    </row>
    <row r="136" spans="1:6" ht="14.1" customHeight="1">
      <c r="A136" s="2"/>
      <c r="B136" s="2"/>
      <c r="C136" s="8"/>
      <c r="D136" s="9"/>
      <c r="E136" s="109"/>
      <c r="F136" s="7"/>
    </row>
    <row r="137" spans="1:6" ht="14.1" customHeight="1">
      <c r="A137" s="2"/>
      <c r="B137" s="2"/>
      <c r="C137" s="8"/>
      <c r="D137" s="9"/>
      <c r="E137" s="109"/>
      <c r="F137" s="7"/>
    </row>
    <row r="138" spans="1:6" ht="14.1" customHeight="1">
      <c r="A138" s="2"/>
      <c r="B138" s="2"/>
      <c r="C138" s="8"/>
      <c r="D138" s="13"/>
      <c r="E138" s="109"/>
      <c r="F138" s="7"/>
    </row>
    <row r="139" spans="1:6" ht="14.1" customHeight="1">
      <c r="A139" s="2"/>
      <c r="B139" s="2"/>
      <c r="C139" s="8"/>
      <c r="D139" s="13"/>
      <c r="E139" s="109"/>
      <c r="F139" s="7"/>
    </row>
    <row r="140" spans="1:6" ht="14.1" customHeight="1">
      <c r="A140" s="2"/>
      <c r="B140" s="2"/>
      <c r="C140" s="8"/>
      <c r="D140" s="13"/>
      <c r="E140" s="109"/>
      <c r="F140" s="7"/>
    </row>
    <row r="141" spans="1:6" ht="14.1" customHeight="1">
      <c r="A141" s="2"/>
      <c r="B141" s="2"/>
      <c r="C141" s="8"/>
      <c r="D141" s="13"/>
      <c r="E141" s="109"/>
      <c r="F141" s="7"/>
    </row>
    <row r="142" spans="1:6" ht="14.1" customHeight="1">
      <c r="A142" s="2"/>
      <c r="B142" s="2"/>
      <c r="C142" s="8"/>
      <c r="D142" s="5"/>
      <c r="E142" s="109"/>
      <c r="F142" s="7"/>
    </row>
    <row r="143" spans="1:6" ht="14.1" customHeight="1">
      <c r="A143" s="2"/>
      <c r="B143" s="2"/>
      <c r="C143" s="8"/>
      <c r="D143" s="5"/>
      <c r="E143" s="109"/>
      <c r="F143" s="7"/>
    </row>
    <row r="144" spans="1:6" ht="14.1" customHeight="1">
      <c r="A144" s="2"/>
      <c r="B144" s="2"/>
      <c r="C144" s="8"/>
      <c r="D144" s="5"/>
      <c r="E144" s="109"/>
      <c r="F144" s="7"/>
    </row>
    <row r="145" spans="1:7" s="6" customFormat="1" ht="14.1" customHeight="1">
      <c r="A145" s="5"/>
      <c r="B145" s="5"/>
      <c r="C145" s="8"/>
      <c r="D145" s="5"/>
      <c r="E145" s="109"/>
      <c r="F145" s="7"/>
    </row>
    <row r="146" spans="1:7" s="6" customFormat="1" ht="14.1" customHeight="1">
      <c r="A146" s="5"/>
      <c r="B146" s="5"/>
      <c r="C146" s="5"/>
      <c r="D146" s="5"/>
      <c r="E146" s="109"/>
      <c r="F146" s="7"/>
    </row>
    <row r="147" spans="1:7" s="6" customFormat="1" ht="14.1" customHeight="1">
      <c r="D147" s="5"/>
      <c r="E147" s="109"/>
      <c r="G147" s="91"/>
    </row>
    <row r="148" spans="1:7" s="6" customFormat="1">
      <c r="E148" s="110"/>
    </row>
    <row r="152" spans="1:7">
      <c r="A152" s="210"/>
      <c r="B152" s="210"/>
      <c r="C152" s="210"/>
      <c r="D152" s="210"/>
      <c r="E152" s="210"/>
      <c r="F152" s="154"/>
      <c r="G152" s="127"/>
    </row>
    <row r="153" spans="1:7">
      <c r="A153" s="210"/>
      <c r="B153" s="210"/>
      <c r="C153" s="210"/>
      <c r="D153" s="210"/>
      <c r="E153" s="210"/>
      <c r="F153" s="154"/>
      <c r="G153" s="127"/>
    </row>
  </sheetData>
  <mergeCells count="9">
    <mergeCell ref="A152:E153"/>
    <mergeCell ref="B1:E1"/>
    <mergeCell ref="C101:C106"/>
    <mergeCell ref="C38:C51"/>
    <mergeCell ref="C6:C18"/>
    <mergeCell ref="C22:C32"/>
    <mergeCell ref="C70:C81"/>
    <mergeCell ref="C85:C97"/>
    <mergeCell ref="C54:C66"/>
  </mergeCells>
  <phoneticPr fontId="6" type="noConversion"/>
  <pageMargins left="0.39370078740157483" right="0.39370078740157483" top="0.47244094488188981" bottom="0.47244094488188981" header="0.51181102362204722" footer="0.51181102362204722"/>
  <pageSetup paperSize="9" scale="77" fitToHeight="0" orientation="portrait" r:id="rId1"/>
  <headerFooter alignWithMargins="0"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Полный поартикульный</vt:lpstr>
      <vt:lpstr>Парковочные зоны</vt:lpstr>
      <vt:lpstr> HSW трек и комплектующие</vt:lpstr>
      <vt:lpstr>HSW-G с верхним щёточным уплот.</vt:lpstr>
      <vt:lpstr>Аксессуары HSW-G</vt:lpstr>
      <vt:lpstr>HSW-MR и аксессуары</vt:lpstr>
      <vt:lpstr>HSW-GP</vt:lpstr>
      <vt:lpstr>FSW-G с верхним щёточным уплот.</vt:lpstr>
      <vt:lpstr>FSW-C, C plus с верх. щёт. упл.</vt:lpstr>
      <vt:lpstr>Аксессуары FSW-G, FSW-C, C plus</vt:lpstr>
      <vt:lpstr>HSW-R и аксессуары</vt:lpstr>
      <vt:lpstr>Аксессуары HSW-FSW</vt:lpstr>
      <vt:lpstr>Руководство по расчёту HSW</vt:lpstr>
      <vt:lpstr>Общая информация</vt:lpstr>
      <vt:lpstr>'FSW-G с верхним щёточным уплот.'!Область_печати</vt:lpstr>
      <vt:lpstr>'Полный поартикульный'!Область_печати</vt:lpstr>
    </vt:vector>
  </TitlesOfParts>
  <Company>DORMA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Жак</dc:creator>
  <cp:lastModifiedBy>Yulia Klyukvina</cp:lastModifiedBy>
  <cp:lastPrinted>2015-11-08T10:33:52Z</cp:lastPrinted>
  <dcterms:created xsi:type="dcterms:W3CDTF">2008-04-15T04:44:49Z</dcterms:created>
  <dcterms:modified xsi:type="dcterms:W3CDTF">2016-01-18T14:05:55Z</dcterms:modified>
</cp:coreProperties>
</file>